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pbosfile05\shared\Financial\NAIC_Actuarial\02_Corporate\Regulatory Matters\Academy\Tax WGs\"/>
    </mc:Choice>
  </mc:AlternateContent>
  <xr:revisionPtr revIDLastSave="0" documentId="8_{AC5D4F6E-C081-4F39-B720-953F94E391C4}" xr6:coauthVersionLast="47" xr6:coauthVersionMax="47" xr10:uidLastSave="{00000000-0000-0000-0000-000000000000}"/>
  <workbookProtection workbookAlgorithmName="SHA-512" workbookHashValue="0B5f+hNJWpm1o7q4R/BIOA3TyNITHF53dMJD1347GqH1x9x8vF7e5Yq5x+hQzygRAt8HStS3qvAiiHDU35D3kw==" workbookSaltValue="iwFYjvSHqPBZ0JwSioyi+A==" workbookSpinCount="100000" lockStructure="1"/>
  <bookViews>
    <workbookView xWindow="-108" yWindow="-108" windowWidth="23256" windowHeight="12456" activeTab="2" xr2:uid="{5FEE668B-4CBE-4AE3-85E0-334BEBC6F6C1}"/>
  </bookViews>
  <sheets>
    <sheet name="Intended Use &amp; Disclaimers" sheetId="6" r:id="rId1"/>
    <sheet name="Read Me" sheetId="2" r:id="rId2"/>
    <sheet name="Calculations" sheetId="1" r:id="rId3"/>
    <sheet name="RateValidation" sheetId="5" state="hidden" r:id="rId4"/>
  </sheets>
  <definedNames>
    <definedName name="_Hlk196851899" localSheetId="0">'Intended Use &amp; Disclaimers'!$A$13</definedName>
    <definedName name="Adj_Yr">Calculations!$B$13</definedName>
    <definedName name="Adjust_Yr">Calculations!$B$6</definedName>
    <definedName name="Applicable_Accumulation_Test_Minimum_Rate">Calculations!$B$14</definedName>
    <definedName name="Applicable_Guideline_Premium_Minimum_Rate">Calculations!$B$15</definedName>
    <definedName name="Avg_AFIR">Calculations!$B$9</definedName>
    <definedName name="Current_Accumulation_Test_Minimum_Rate">Calculations!$B$4</definedName>
    <definedName name="Tax_Rate_Calc_Year">Calculations!$B$5</definedName>
    <definedName name="Val_Rate">Calculations!$B$8</definedName>
    <definedName name="Val_Rate_Chg_Yr">Calculations!$B$6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 i="5" l="1"/>
  <c r="C5" i="5" s="1"/>
  <c r="C6" i="5" s="1"/>
  <c r="C7" i="5" s="1"/>
  <c r="C8" i="5" s="1"/>
  <c r="C9" i="5" s="1"/>
  <c r="C10" i="5" s="1"/>
  <c r="C11" i="5" s="1"/>
  <c r="C12" i="5" s="1"/>
  <c r="C13" i="5" s="1"/>
  <c r="C14" i="5" s="1"/>
  <c r="C15" i="5" s="1"/>
  <c r="C16" i="5" s="1"/>
  <c r="C17" i="5" s="1"/>
  <c r="C18" i="5" s="1"/>
  <c r="C19" i="5" s="1"/>
  <c r="C20" i="5" s="1"/>
  <c r="C21" i="5" s="1"/>
  <c r="C22" i="5" s="1"/>
  <c r="C23" i="5" s="1"/>
  <c r="C24" i="5" s="1"/>
  <c r="C25" i="5" s="1"/>
  <c r="C26" i="5" s="1"/>
  <c r="C27" i="5" s="1"/>
  <c r="C3" i="5"/>
  <c r="A91" i="5"/>
  <c r="A92" i="5" s="1"/>
  <c r="A93" i="5" s="1"/>
  <c r="A94" i="5" s="1"/>
  <c r="A95" i="5" s="1"/>
  <c r="A96" i="5" s="1"/>
  <c r="A97" i="5" s="1"/>
  <c r="A98" i="5" s="1"/>
  <c r="A99" i="5" s="1"/>
  <c r="A100" i="5" s="1"/>
  <c r="A101" i="5" s="1"/>
  <c r="A102" i="5" s="1"/>
  <c r="A33" i="5"/>
  <c r="A34" i="5" s="1"/>
  <c r="A35" i="5" s="1"/>
  <c r="A36" i="5" s="1"/>
  <c r="A37" i="5" s="1"/>
  <c r="A38" i="5" s="1"/>
  <c r="A39" i="5" s="1"/>
  <c r="A40" i="5" s="1"/>
  <c r="A41" i="5" s="1"/>
  <c r="A42" i="5" s="1"/>
  <c r="A43" i="5" s="1"/>
  <c r="A44" i="5" s="1"/>
  <c r="A45" i="5" s="1"/>
  <c r="A46" i="5" s="1"/>
  <c r="A47" i="5" s="1"/>
  <c r="A48" i="5" s="1"/>
  <c r="A49" i="5" s="1"/>
  <c r="A50" i="5" s="1"/>
  <c r="A51" i="5" s="1"/>
  <c r="A52" i="5" s="1"/>
  <c r="A53" i="5" s="1"/>
  <c r="A54" i="5" s="1"/>
  <c r="A55" i="5" s="1"/>
  <c r="A56" i="5" s="1"/>
  <c r="A57" i="5" s="1"/>
  <c r="A58" i="5" s="1"/>
  <c r="A59" i="5" s="1"/>
  <c r="A60" i="5" s="1"/>
  <c r="A61" i="5" s="1"/>
  <c r="A62" i="5" s="1"/>
  <c r="A63" i="5" s="1"/>
  <c r="A64" i="5" s="1"/>
  <c r="A65" i="5" s="1"/>
  <c r="A66" i="5" s="1"/>
  <c r="A67" i="5" s="1"/>
  <c r="A68" i="5" s="1"/>
  <c r="A69" i="5" s="1"/>
  <c r="A70" i="5" s="1"/>
  <c r="A71" i="5" s="1"/>
  <c r="A72" i="5" s="1"/>
  <c r="A73" i="5" s="1"/>
  <c r="A74" i="5" s="1"/>
  <c r="A75" i="5" s="1"/>
  <c r="A76" i="5" s="1"/>
  <c r="A77" i="5" s="1"/>
  <c r="A78" i="5" s="1"/>
  <c r="A79" i="5" s="1"/>
  <c r="A80" i="5" s="1"/>
  <c r="A81" i="5" s="1"/>
  <c r="A82" i="5" s="1"/>
  <c r="A83" i="5" s="1"/>
  <c r="A84" i="5" s="1"/>
  <c r="A85" i="5" s="1"/>
  <c r="A86" i="5" s="1"/>
  <c r="A87" i="5" s="1"/>
  <c r="A88" i="5" s="1"/>
  <c r="A89" i="5" s="1"/>
  <c r="A90" i="5" s="1"/>
  <c r="A5" i="5"/>
  <c r="A6" i="5" s="1"/>
  <c r="A7" i="5" s="1"/>
  <c r="A8" i="5" s="1"/>
  <c r="A9" i="5" s="1"/>
  <c r="A10" i="5" s="1"/>
  <c r="A11" i="5" s="1"/>
  <c r="A12" i="5" s="1"/>
  <c r="A13" i="5" s="1"/>
  <c r="A14" i="5" s="1"/>
  <c r="A15" i="5" s="1"/>
  <c r="A16" i="5" s="1"/>
  <c r="A17" i="5" s="1"/>
  <c r="A18" i="5" s="1"/>
  <c r="A19" i="5" s="1"/>
  <c r="A20" i="5" s="1"/>
  <c r="A21" i="5" s="1"/>
  <c r="A22" i="5" s="1"/>
  <c r="A23" i="5" s="1"/>
  <c r="A24" i="5" s="1"/>
  <c r="A25" i="5" s="1"/>
  <c r="A26" i="5" s="1"/>
  <c r="A27" i="5" s="1"/>
  <c r="A28" i="5" s="1"/>
  <c r="A29" i="5" s="1"/>
  <c r="A30" i="5" s="1"/>
  <c r="A31" i="5" s="1"/>
  <c r="A32" i="5" s="1"/>
  <c r="A4" i="5"/>
  <c r="A3" i="5"/>
  <c r="A8" i="1" l="1"/>
  <c r="C8" i="1"/>
  <c r="C9" i="1"/>
  <c r="A12" i="1" l="1"/>
  <c r="B13" i="1" l="1"/>
  <c r="B14" i="1" l="1"/>
  <c r="B15" i="1" s="1"/>
</calcChain>
</file>

<file path=xl/sharedStrings.xml><?xml version="1.0" encoding="utf-8"?>
<sst xmlns="http://schemas.openxmlformats.org/spreadsheetml/2006/main" count="39" uniqueCount="38">
  <si>
    <r>
      <t xml:space="preserve">Is the current calendar year an adjustment year? </t>
    </r>
    <r>
      <rPr>
        <sz val="14"/>
        <color rgb="FFFFFFFF"/>
        <rFont val="Calibri"/>
        <family val="2"/>
        <scheme val="minor"/>
      </rPr>
      <t>(Did the Vallation Interest Rate change in the previous calendar year?)</t>
    </r>
  </si>
  <si>
    <t>INPUT THE CALCULATION PARAMETERS (blue fields in column B)</t>
  </si>
  <si>
    <t>NOTES</t>
  </si>
  <si>
    <t>FIELDS</t>
  </si>
  <si>
    <t>INPUTS</t>
  </si>
  <si>
    <t xml:space="preserve">60-Month Average of the Applicable Federal Mid Term Rates for purposes of IRC Section 7702(f)(11) </t>
  </si>
  <si>
    <t>The term "7702 valuation interest rate" means the prescribed US valuation interest rate for life insurance with guarantee durations of more than 20 years.</t>
  </si>
  <si>
    <r>
      <t>Applicable Accumulation Test Minimum Rate (AATMR)</t>
    </r>
    <r>
      <rPr>
        <vertAlign val="superscript"/>
        <sz val="11"/>
        <rFont val="Calibri"/>
        <family val="2"/>
        <scheme val="minor"/>
      </rPr>
      <t>*</t>
    </r>
  </si>
  <si>
    <r>
      <t>Applicable Guideline Premium Minimum Rate (AGPMR)</t>
    </r>
    <r>
      <rPr>
        <vertAlign val="superscript"/>
        <sz val="11"/>
        <rFont val="Calibri"/>
        <family val="2"/>
        <scheme val="minor"/>
      </rPr>
      <t>*</t>
    </r>
  </si>
  <si>
    <t>* These rates are interest rate floors for the purposes of IRC Sections 7702(b) and 7702(c). Rate or Rates guaranteed on issuance of the contract must also be considered when determining rates to use in your 7702 and 7702A limits.</t>
  </si>
  <si>
    <t>Steps to determine the IRC Section 7702 Interest Rates based on the calendar year during which a contract is issued ("Issue Year).</t>
  </si>
  <si>
    <t>Assuming the Issue Year is an adjustment year for IRC Section 7702 purpose, then complete the following steps:</t>
  </si>
  <si>
    <t>Depiction of how the calculations work</t>
  </si>
  <si>
    <r>
      <rPr>
        <b/>
        <sz val="11"/>
        <rFont val="Calibri"/>
        <family val="2"/>
        <scheme val="minor"/>
      </rPr>
      <t xml:space="preserve">b. </t>
    </r>
    <r>
      <rPr>
        <sz val="11"/>
        <rFont val="Calibri"/>
        <family val="2"/>
        <scheme val="minor"/>
      </rPr>
      <t>If there is no change in the valuation rate for the calendar year immediately preceding the Issue Year, then the Issue Year is not an adjustment year for IRC Section 7702 purposes and there is no change to the IRC Section 7702 floor rates for that Issue Year. The 7702 rates do not get recalculated and you are done. For example, if the valuation interest rate in 2024 is the same as it was in 2023, then 2025 is not an adjustment year for IRC Section 7702 purposes.</t>
    </r>
  </si>
  <si>
    <t>7702 Floor Rate Calculation Year (calendar year during which a contract is issued (Issue Year) for which you are doing this calculation)</t>
  </si>
  <si>
    <t>Calendar year of the current or most recent change in the valuation interest rate that is prior to the 7702 Floor Rate Calculation Year input above.</t>
  </si>
  <si>
    <t>Is the 7702 Floor Rate Calculation Year an Adjustment Year?</t>
  </si>
  <si>
    <t>IRC Section 7702 Floor Interest Rates "what if" Calculator</t>
  </si>
  <si>
    <r>
      <t xml:space="preserve">a. </t>
    </r>
    <r>
      <rPr>
        <sz val="11"/>
        <color theme="1"/>
        <rFont val="Calibri"/>
        <family val="2"/>
        <scheme val="minor"/>
      </rPr>
      <t>If there is a new valuation interest rate for the calendar year immediately preceding the Issue Year, then the Issue Year is an adjustment year for IRC Section 7702 purposes. For example, if the valuation interest rate changes in 2025, then 2026 is an adjustment year for IRC Section 7702 purposes. Proceed to step 2.</t>
    </r>
  </si>
  <si>
    <t>The term "valuation interest rate" means the prescribed US valuation interest rate for life insurance with guarantee durations of more than 20 years.</t>
  </si>
  <si>
    <t>1. Determine if the Issue Year is an "adjustment year" for IRC Section 7702 purposes. Was there a new valuation interest rate for the previous calendar year?</t>
  </si>
  <si>
    <r>
      <rPr>
        <sz val="11"/>
        <rFont val="Calibri"/>
        <family val="2"/>
        <scheme val="minor"/>
      </rPr>
      <t>For example, if the valuation interest rate changes in 2025, so that 2026 is an adjustment year, then use the average (rounded to the nearest whole percentage point) of such applicable federal midterm rates effective as of the beginning of each calendar month of the 60-month period ending in December, 2023. In this regard, December, 2023 is the end of the calendar year immediately before the two years prior to 2026. The average of such rates would be determined first, and then the resulting average would be rounded to the nearest whole percentage point.</t>
    </r>
  </si>
  <si>
    <r>
      <t xml:space="preserve">a. Determine the </t>
    </r>
    <r>
      <rPr>
        <b/>
        <sz val="11"/>
        <color theme="4"/>
        <rFont val="Calibri"/>
        <family val="2"/>
        <scheme val="minor"/>
      </rPr>
      <t>section 7702 valuation interest rate</t>
    </r>
    <r>
      <rPr>
        <b/>
        <sz val="11"/>
        <color theme="1"/>
        <rFont val="Calibri"/>
        <family val="2"/>
        <scheme val="minor"/>
      </rPr>
      <t xml:space="preserve"> for the  "adjustment year."</t>
    </r>
  </si>
  <si>
    <t>b. Determine the section 7702 applicable federal interest rate for the adjustment year.</t>
  </si>
  <si>
    <t xml:space="preserve"> This rate equals the average (rounded to the nearest whole percentage point) of the applicable federal mid term rates effective as of the beginning of the calendar month of the 60-month period ending (in December) before the second calendar year prior to the adjustment year. The AFR to use are the applicable Federal mid-term rates (as defined in section 1274(d) but based on annual compounding).  Such rates are published by the IRS. Currently, the IRS publishes the 60-month average of the relevant AFRs as well, each January.</t>
  </si>
  <si>
    <t>The 7702 valuation interest rate is redetermined each time the Issue Year is an "adjustment year". With respect to any adjustment year, the 7702 valuation interest rate is the prescribed U.S. valuation interest rate for life insurance with guaranteed durations of more than 20 years (as defined in the National Association of Insurance Commissioners’ Standard Valuation Law) as effective in the calendar year immediately preceding the adjustment year.</t>
  </si>
  <si>
    <r>
      <t xml:space="preserve">2. Determine the </t>
    </r>
    <r>
      <rPr>
        <b/>
        <sz val="11"/>
        <color theme="4"/>
        <rFont val="Calibri"/>
        <family val="2"/>
        <scheme val="minor"/>
      </rPr>
      <t>insurance interest rate</t>
    </r>
    <r>
      <rPr>
        <b/>
        <sz val="11"/>
        <color theme="1"/>
        <rFont val="Calibri"/>
        <family val="2"/>
        <scheme val="minor"/>
      </rPr>
      <t xml:space="preserve"> for the "adjustment year" as the lesser of a. and b. below.</t>
    </r>
  </si>
  <si>
    <r>
      <t xml:space="preserve">4. For contracts issued during an Issue Year, determine the </t>
    </r>
    <r>
      <rPr>
        <b/>
        <sz val="11"/>
        <color theme="4"/>
        <rFont val="Calibri"/>
        <family val="2"/>
        <scheme val="minor"/>
      </rPr>
      <t>Applicable Guideline Premium Minimum Rate*</t>
    </r>
    <r>
      <rPr>
        <b/>
        <sz val="11"/>
        <color theme="1"/>
        <rFont val="Calibri"/>
        <family val="2"/>
        <scheme val="minor"/>
      </rPr>
      <t xml:space="preserve"> as the Applicable Accumulation Test Minimum Rate (as determined in step 3) plus 2%.</t>
    </r>
  </si>
  <si>
    <r>
      <t xml:space="preserve">3. For contracts issued during an Issue Year, determine the </t>
    </r>
    <r>
      <rPr>
        <b/>
        <sz val="11"/>
        <color theme="4"/>
        <rFont val="Calibri"/>
        <family val="2"/>
        <scheme val="minor"/>
      </rPr>
      <t>Applicable Accumulation Test Minimum Rate*</t>
    </r>
    <r>
      <rPr>
        <b/>
        <sz val="11"/>
        <color theme="1"/>
        <rFont val="Calibri"/>
        <family val="2"/>
        <scheme val="minor"/>
      </rPr>
      <t xml:space="preserve"> as the lesser of the annual effective rate of 4% and the insurance interest rate for the relevant adjustment year as determined in step 2.</t>
    </r>
  </si>
  <si>
    <t>Applicable Accumulation Test Minimum Rate (AATMR) that applies for the calendar year immediately prior to the calendar year for which the 7702 floor rates are being determined.</t>
  </si>
  <si>
    <t>https://www.actuary.org/sites/default/files/2023-05/ChangDef.LifeInsur_0.pdf</t>
  </si>
  <si>
    <t>Valuation Interest Rate</t>
  </si>
  <si>
    <t>AFIR</t>
  </si>
  <si>
    <t>The dates in the following descriptive text are variable and are calculated/auto populated based on the inputs above the inputs above.</t>
  </si>
  <si>
    <t>This spreadsheet is intended to numerically demonstrate the calculations described in "2017 and 2021  Legislative Changes  to the Definition of Life Insurance."  
Legislative Changes  
to the Definition  
of Life Insurance."</t>
  </si>
  <si>
    <t>Excerpts from the paper</t>
  </si>
  <si>
    <t>An adjustment year is the calendar year following a change in the prescribed US valuation interest rate for life insurance with guarantees of more than 20 years. For example, if the valuation rate changed on 1/1/2027, then 2028 would be an adjustment year.</t>
  </si>
  <si>
    <t>It is expected that this spreadsheet usually will be used to determine the floor rates for the next calendar year.  Thus, where this is the case, the AATMR identified in this row will be the current AATMR that applies for newly issued contracts.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</si>
</sst>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b/>
      <sz val="11"/>
      <color theme="1"/>
      <name val="Calibri"/>
      <family val="2"/>
      <scheme val="minor"/>
    </font>
    <font>
      <b/>
      <sz val="11"/>
      <color rgb="FF0070C0"/>
      <name val="Calibri"/>
      <family val="2"/>
      <scheme val="minor"/>
    </font>
    <font>
      <sz val="11"/>
      <name val="Calibri"/>
      <family val="2"/>
      <scheme val="minor"/>
    </font>
    <font>
      <sz val="11"/>
      <color rgb="FFFF0000"/>
      <name val="Calibri"/>
      <family val="2"/>
      <scheme val="minor"/>
    </font>
    <font>
      <b/>
      <sz val="12"/>
      <color rgb="FFFF0000"/>
      <name val="Times New Roman"/>
      <family val="1"/>
    </font>
    <font>
      <b/>
      <sz val="11"/>
      <color theme="4"/>
      <name val="Calibri"/>
      <family val="2"/>
      <scheme val="minor"/>
    </font>
    <font>
      <sz val="18"/>
      <color rgb="FFFFFFFF"/>
      <name val="Calibri"/>
      <family val="2"/>
      <scheme val="minor"/>
    </font>
    <font>
      <sz val="14"/>
      <color rgb="FFFFFFFF"/>
      <name val="Calibri"/>
      <family val="2"/>
      <scheme val="minor"/>
    </font>
    <font>
      <sz val="9"/>
      <color theme="1"/>
      <name val="Calibri"/>
      <family val="2"/>
      <scheme val="minor"/>
    </font>
    <font>
      <b/>
      <sz val="8"/>
      <color rgb="FF333333"/>
      <name val="Open Sans"/>
      <family val="2"/>
    </font>
    <font>
      <sz val="8"/>
      <color rgb="FF333333"/>
      <name val="Open Sans"/>
      <family val="2"/>
    </font>
    <font>
      <u/>
      <sz val="11"/>
      <color theme="10"/>
      <name val="Calibri"/>
      <family val="2"/>
      <scheme val="minor"/>
    </font>
    <font>
      <vertAlign val="superscript"/>
      <sz val="11"/>
      <name val="Calibri"/>
      <family val="2"/>
      <scheme val="minor"/>
    </font>
    <font>
      <sz val="12"/>
      <color rgb="FF000000"/>
      <name val="Times New Roman"/>
      <family val="1"/>
    </font>
    <font>
      <b/>
      <sz val="11"/>
      <color rgb="FF000000"/>
      <name val="Calibri"/>
      <family val="2"/>
    </font>
    <font>
      <sz val="11"/>
      <color rgb="FF000000"/>
      <name val="Calibri"/>
      <family val="2"/>
    </font>
    <font>
      <b/>
      <sz val="11"/>
      <name val="Calibri"/>
      <family val="2"/>
      <scheme val="minor"/>
    </font>
    <font>
      <sz val="11"/>
      <color theme="1"/>
      <name val="Calibri"/>
      <family val="2"/>
      <scheme val="minor"/>
    </font>
  </fonts>
  <fills count="7">
    <fill>
      <patternFill patternType="none"/>
    </fill>
    <fill>
      <patternFill patternType="gray125"/>
    </fill>
    <fill>
      <patternFill patternType="solid">
        <fgColor rgb="FFFFFF99"/>
        <bgColor indexed="64"/>
      </patternFill>
    </fill>
    <fill>
      <patternFill patternType="solid">
        <fgColor theme="4" tint="0.59999389629810485"/>
        <bgColor indexed="64"/>
      </patternFill>
    </fill>
    <fill>
      <patternFill patternType="solid">
        <fgColor theme="9" tint="0.79998168889431442"/>
        <bgColor indexed="64"/>
      </patternFill>
    </fill>
    <fill>
      <patternFill patternType="solid">
        <fgColor theme="0"/>
        <bgColor indexed="64"/>
      </patternFill>
    </fill>
    <fill>
      <patternFill patternType="solid">
        <fgColor rgb="FF99FF33"/>
        <bgColor indexed="64"/>
      </patternFill>
    </fill>
  </fills>
  <borders count="13">
    <border>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12" fillId="0" borderId="0" applyNumberFormat="0" applyFill="0" applyBorder="0" applyAlignment="0" applyProtection="0"/>
    <xf numFmtId="9" fontId="18" fillId="0" borderId="0" applyFont="0" applyFill="0" applyBorder="0" applyAlignment="0" applyProtection="0"/>
  </cellStyleXfs>
  <cellXfs count="76">
    <xf numFmtId="0" fontId="0" fillId="0" borderId="0" xfId="0"/>
    <xf numFmtId="0" fontId="0" fillId="4" borderId="3" xfId="0" applyFill="1" applyBorder="1" applyAlignment="1">
      <alignment wrapText="1"/>
    </xf>
    <xf numFmtId="0" fontId="0" fillId="4" borderId="3" xfId="0" applyFill="1" applyBorder="1" applyAlignment="1">
      <alignment vertical="top" wrapText="1"/>
    </xf>
    <xf numFmtId="0" fontId="0" fillId="4" borderId="4" xfId="0" applyFill="1" applyBorder="1" applyAlignment="1">
      <alignment vertical="top" wrapText="1"/>
    </xf>
    <xf numFmtId="0" fontId="0" fillId="4" borderId="5" xfId="0" applyFill="1" applyBorder="1" applyAlignment="1">
      <alignment vertical="top" wrapText="1"/>
    </xf>
    <xf numFmtId="0" fontId="0" fillId="4" borderId="6" xfId="0" applyFill="1" applyBorder="1" applyAlignment="1">
      <alignment vertical="top" wrapText="1"/>
    </xf>
    <xf numFmtId="0" fontId="0" fillId="0" borderId="3" xfId="0" applyBorder="1" applyAlignment="1">
      <alignment vertical="top"/>
    </xf>
    <xf numFmtId="0" fontId="0" fillId="0" borderId="0" xfId="0" applyAlignment="1">
      <alignment vertical="top"/>
    </xf>
    <xf numFmtId="0" fontId="0" fillId="0" borderId="4" xfId="0" applyBorder="1" applyAlignment="1">
      <alignment vertical="top"/>
    </xf>
    <xf numFmtId="10" fontId="2" fillId="3" borderId="0" xfId="0" applyNumberFormat="1" applyFont="1" applyFill="1" applyAlignment="1" applyProtection="1">
      <alignment wrapText="1"/>
      <protection locked="0"/>
    </xf>
    <xf numFmtId="0" fontId="2" fillId="3" borderId="0" xfId="0" applyFont="1" applyFill="1" applyAlignment="1" applyProtection="1">
      <alignment vertical="top" wrapText="1"/>
      <protection locked="0"/>
    </xf>
    <xf numFmtId="10" fontId="2" fillId="3" borderId="0" xfId="0" applyNumberFormat="1" applyFont="1" applyFill="1" applyAlignment="1" applyProtection="1">
      <alignment vertical="top" wrapText="1"/>
      <protection locked="0"/>
    </xf>
    <xf numFmtId="10" fontId="2" fillId="3" borderId="8" xfId="0" applyNumberFormat="1" applyFont="1" applyFill="1" applyBorder="1" applyAlignment="1" applyProtection="1">
      <alignment vertical="top" wrapText="1"/>
      <protection locked="0"/>
    </xf>
    <xf numFmtId="0" fontId="1" fillId="0" borderId="0" xfId="0" applyFont="1"/>
    <xf numFmtId="0" fontId="5" fillId="0" borderId="0" xfId="0" applyFont="1" applyAlignment="1">
      <alignment horizontal="left" vertical="center" indent="9"/>
    </xf>
    <xf numFmtId="0" fontId="7" fillId="0" borderId="0" xfId="0" applyFont="1" applyAlignment="1">
      <alignment horizontal="center" vertical="center" readingOrder="1"/>
    </xf>
    <xf numFmtId="0" fontId="9" fillId="0" borderId="3" xfId="0" applyFont="1" applyBorder="1" applyAlignment="1">
      <alignment vertical="top"/>
    </xf>
    <xf numFmtId="0" fontId="0" fillId="4" borderId="12" xfId="0" applyFill="1" applyBorder="1" applyAlignment="1">
      <alignment horizontal="center" vertical="top" wrapText="1"/>
    </xf>
    <xf numFmtId="0" fontId="0" fillId="0" borderId="0" xfId="0" applyAlignment="1">
      <alignment wrapText="1"/>
    </xf>
    <xf numFmtId="0" fontId="0" fillId="0" borderId="0" xfId="0" quotePrefix="1" applyAlignment="1">
      <alignment wrapText="1"/>
    </xf>
    <xf numFmtId="0" fontId="10" fillId="0" borderId="0" xfId="0" applyFont="1"/>
    <xf numFmtId="0" fontId="10" fillId="0" borderId="0" xfId="0" applyFont="1" applyAlignment="1">
      <alignment horizontal="left" vertical="center" wrapText="1" indent="1"/>
    </xf>
    <xf numFmtId="0" fontId="11" fillId="0" borderId="0" xfId="0" applyFont="1" applyAlignment="1">
      <alignment horizontal="left" vertical="center" wrapText="1" indent="1"/>
    </xf>
    <xf numFmtId="0" fontId="12" fillId="0" borderId="0" xfId="1" applyAlignment="1">
      <alignment horizontal="left" vertical="center" wrapText="1" indent="1"/>
    </xf>
    <xf numFmtId="0" fontId="14" fillId="0" borderId="0" xfId="0" applyFont="1"/>
    <xf numFmtId="0" fontId="14" fillId="0" borderId="0" xfId="0" applyFont="1" applyAlignment="1">
      <alignment vertical="center" wrapText="1"/>
    </xf>
    <xf numFmtId="0" fontId="15" fillId="0" borderId="0" xfId="0" applyFont="1" applyAlignment="1">
      <alignment vertical="center" wrapText="1"/>
    </xf>
    <xf numFmtId="0" fontId="6" fillId="0" borderId="0" xfId="0" applyFont="1"/>
    <xf numFmtId="0" fontId="0" fillId="5" borderId="0" xfId="0" applyFill="1"/>
    <xf numFmtId="0" fontId="1" fillId="6" borderId="0" xfId="0" applyFont="1" applyFill="1"/>
    <xf numFmtId="0" fontId="0" fillId="6" borderId="0" xfId="0" applyFill="1"/>
    <xf numFmtId="0" fontId="12" fillId="0" borderId="0" xfId="1" applyAlignment="1">
      <alignment horizontal="left" vertical="center" indent="9"/>
    </xf>
    <xf numFmtId="10" fontId="0" fillId="0" borderId="0" xfId="2" applyNumberFormat="1" applyFont="1"/>
    <xf numFmtId="10" fontId="0" fillId="0" borderId="0" xfId="0" applyNumberFormat="1"/>
    <xf numFmtId="0" fontId="0" fillId="0" borderId="0" xfId="0" quotePrefix="1"/>
    <xf numFmtId="0" fontId="0" fillId="2" borderId="3" xfId="0" applyFill="1" applyBorder="1" applyAlignment="1">
      <alignment vertical="top" wrapText="1"/>
    </xf>
    <xf numFmtId="0" fontId="1" fillId="2" borderId="0" xfId="0" applyFont="1" applyFill="1" applyAlignment="1">
      <alignment horizontal="right" vertical="top" wrapText="1"/>
    </xf>
    <xf numFmtId="0" fontId="0" fillId="2" borderId="4" xfId="0" applyFill="1" applyBorder="1" applyAlignment="1">
      <alignment vertical="top" wrapText="1"/>
    </xf>
    <xf numFmtId="0" fontId="3" fillId="2" borderId="3" xfId="0" applyFont="1" applyFill="1" applyBorder="1" applyAlignment="1">
      <alignment vertical="top" wrapText="1"/>
    </xf>
    <xf numFmtId="10" fontId="1" fillId="2" borderId="0" xfId="0" applyNumberFormat="1" applyFont="1" applyFill="1" applyAlignment="1">
      <alignment vertical="top" wrapText="1"/>
    </xf>
    <xf numFmtId="0" fontId="3" fillId="2" borderId="5" xfId="0" applyFont="1" applyFill="1" applyBorder="1" applyAlignment="1">
      <alignment vertical="top" wrapText="1"/>
    </xf>
    <xf numFmtId="10" fontId="1" fillId="2" borderId="8" xfId="0" applyNumberFormat="1" applyFont="1" applyFill="1" applyBorder="1" applyAlignment="1">
      <alignment vertical="top" wrapText="1"/>
    </xf>
    <xf numFmtId="0" fontId="0" fillId="2" borderId="6" xfId="0" applyFill="1" applyBorder="1" applyAlignment="1">
      <alignment vertical="top" wrapText="1"/>
    </xf>
    <xf numFmtId="0" fontId="4" fillId="0" borderId="0" xfId="0" applyFont="1" applyAlignment="1">
      <alignment wrapText="1"/>
    </xf>
    <xf numFmtId="0" fontId="0" fillId="0" borderId="0" xfId="0" applyAlignment="1">
      <alignment wrapText="1"/>
    </xf>
    <xf numFmtId="0" fontId="16" fillId="0" borderId="0" xfId="0" applyFont="1" applyAlignment="1">
      <alignment vertical="center" wrapText="1"/>
    </xf>
    <xf numFmtId="0" fontId="14" fillId="0" borderId="0" xfId="0" applyFont="1" applyAlignment="1">
      <alignment vertical="center" wrapText="1"/>
    </xf>
    <xf numFmtId="0" fontId="15" fillId="0" borderId="0" xfId="0" applyFont="1" applyAlignment="1">
      <alignment vertical="center" wrapText="1"/>
    </xf>
    <xf numFmtId="0" fontId="1" fillId="0" borderId="0" xfId="0" quotePrefix="1" applyFont="1" applyAlignment="1">
      <alignment wrapText="1"/>
    </xf>
    <xf numFmtId="0" fontId="1" fillId="5" borderId="0" xfId="0" applyFont="1" applyFill="1" applyAlignment="1">
      <alignment wrapText="1"/>
    </xf>
    <xf numFmtId="0" fontId="0" fillId="0" borderId="0" xfId="0" quotePrefix="1" applyAlignment="1">
      <alignment wrapText="1"/>
    </xf>
    <xf numFmtId="0" fontId="15" fillId="0" borderId="0" xfId="0" applyFont="1" applyAlignment="1">
      <alignment vertical="center"/>
    </xf>
    <xf numFmtId="0" fontId="14" fillId="0" borderId="0" xfId="0" applyFont="1"/>
    <xf numFmtId="0" fontId="16" fillId="0" borderId="0" xfId="0" applyFont="1" applyAlignment="1">
      <alignment horizontal="left" vertical="center" wrapText="1" indent="3"/>
    </xf>
    <xf numFmtId="0" fontId="16" fillId="0" borderId="0" xfId="0" applyFont="1" applyAlignment="1">
      <alignment horizontal="left" vertical="center" wrapText="1" indent="5"/>
    </xf>
    <xf numFmtId="0" fontId="0" fillId="0" borderId="0" xfId="0"/>
    <xf numFmtId="0" fontId="0" fillId="0" borderId="0" xfId="0" applyAlignment="1">
      <alignment horizontal="center" wrapText="1"/>
    </xf>
    <xf numFmtId="0" fontId="3" fillId="0" borderId="0" xfId="0" applyFont="1" applyAlignment="1">
      <alignment wrapText="1"/>
    </xf>
    <xf numFmtId="0" fontId="1" fillId="0" borderId="0" xfId="0" applyFont="1" applyAlignment="1">
      <alignment wrapText="1"/>
    </xf>
    <xf numFmtId="0" fontId="0" fillId="5" borderId="0" xfId="0" quotePrefix="1" applyFill="1" applyAlignment="1">
      <alignment wrapText="1"/>
    </xf>
    <xf numFmtId="0" fontId="0" fillId="5" borderId="0" xfId="0" applyFill="1" applyAlignment="1">
      <alignment wrapText="1"/>
    </xf>
    <xf numFmtId="0" fontId="3" fillId="0" borderId="0" xfId="0" quotePrefix="1" applyFont="1" applyAlignment="1">
      <alignment wrapText="1"/>
    </xf>
    <xf numFmtId="0" fontId="4" fillId="0" borderId="7" xfId="0" applyFont="1" applyBorder="1" applyAlignment="1">
      <alignment wrapText="1"/>
    </xf>
    <xf numFmtId="0" fontId="0" fillId="0" borderId="7" xfId="0" applyBorder="1"/>
    <xf numFmtId="0" fontId="1" fillId="4" borderId="9" xfId="0" applyFont="1" applyFill="1" applyBorder="1" applyAlignment="1">
      <alignment horizontal="center" vertical="top" wrapText="1"/>
    </xf>
    <xf numFmtId="0" fontId="0" fillId="4" borderId="10" xfId="0" applyFill="1" applyBorder="1" applyAlignment="1">
      <alignment horizontal="center" vertical="top" wrapText="1"/>
    </xf>
    <xf numFmtId="0" fontId="0" fillId="4" borderId="11" xfId="0" applyFill="1" applyBorder="1" applyAlignment="1">
      <alignment horizontal="center" vertical="top" wrapText="1"/>
    </xf>
    <xf numFmtId="0" fontId="1" fillId="2" borderId="1" xfId="0" applyFont="1" applyFill="1" applyBorder="1" applyAlignment="1">
      <alignment horizontal="center" vertical="top"/>
    </xf>
    <xf numFmtId="0" fontId="0" fillId="2" borderId="7" xfId="0" applyFill="1" applyBorder="1" applyAlignment="1">
      <alignment horizontal="center" vertical="top"/>
    </xf>
    <xf numFmtId="0" fontId="0" fillId="2" borderId="2" xfId="0" applyFill="1" applyBorder="1" applyAlignment="1">
      <alignment horizontal="center" vertical="top"/>
    </xf>
    <xf numFmtId="0" fontId="1" fillId="3" borderId="3" xfId="0" applyFont="1" applyFill="1" applyBorder="1" applyAlignment="1">
      <alignment horizontal="center"/>
    </xf>
    <xf numFmtId="0" fontId="1" fillId="3" borderId="0" xfId="0" applyFont="1" applyFill="1" applyAlignment="1">
      <alignment horizontal="center"/>
    </xf>
    <xf numFmtId="0" fontId="1" fillId="3" borderId="4" xfId="0" applyFont="1" applyFill="1" applyBorder="1" applyAlignment="1">
      <alignment horizontal="center"/>
    </xf>
    <xf numFmtId="0" fontId="1" fillId="3" borderId="9" xfId="0" applyFont="1" applyFill="1" applyBorder="1" applyAlignment="1">
      <alignment horizontal="center" vertical="top" wrapText="1"/>
    </xf>
    <xf numFmtId="0" fontId="1" fillId="3" borderId="10" xfId="0" applyFont="1" applyFill="1" applyBorder="1" applyAlignment="1">
      <alignment horizontal="center" vertical="top" wrapText="1"/>
    </xf>
    <xf numFmtId="0" fontId="1" fillId="3" borderId="11" xfId="0" applyFont="1" applyFill="1" applyBorder="1" applyAlignment="1">
      <alignment horizontal="center" vertical="top" wrapText="1"/>
    </xf>
  </cellXfs>
  <cellStyles count="3">
    <cellStyle name="Hyperlink" xfId="1" builtinId="8"/>
    <cellStyle name="Normal" xfId="0" builtinId="0"/>
    <cellStyle name="Percent" xfId="2" builtinId="5"/>
  </cellStyles>
  <dxfs count="0"/>
  <tableStyles count="0" defaultTableStyle="TableStyleMedium2" defaultPivotStyle="PivotStyleLight16"/>
  <colors>
    <mruColors>
      <color rgb="FF99FF33"/>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9</xdr:col>
      <xdr:colOff>586105</xdr:colOff>
      <xdr:row>45</xdr:row>
      <xdr:rowOff>0</xdr:rowOff>
    </xdr:to>
    <xdr:pic>
      <xdr:nvPicPr>
        <xdr:cNvPr id="2" name="Picture 1">
          <a:extLst>
            <a:ext uri="{FF2B5EF4-FFF2-40B4-BE49-F238E27FC236}">
              <a16:creationId xmlns:a16="http://schemas.microsoft.com/office/drawing/2014/main" id="{6DD132BD-FD12-395B-C0E7-8BB648D6E14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0"/>
          <a:ext cx="5462905" cy="822960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19050</xdr:colOff>
      <xdr:row>32</xdr:row>
      <xdr:rowOff>82549</xdr:rowOff>
    </xdr:from>
    <xdr:to>
      <xdr:col>14</xdr:col>
      <xdr:colOff>530225</xdr:colOff>
      <xdr:row>55</xdr:row>
      <xdr:rowOff>76200</xdr:rowOff>
    </xdr:to>
    <xdr:pic>
      <xdr:nvPicPr>
        <xdr:cNvPr id="2" name="Picture 1">
          <a:extLst>
            <a:ext uri="{FF2B5EF4-FFF2-40B4-BE49-F238E27FC236}">
              <a16:creationId xmlns:a16="http://schemas.microsoft.com/office/drawing/2014/main" id="{D67D5C22-6823-CCEF-3363-069B87E6006D}"/>
            </a:ext>
          </a:extLst>
        </xdr:cNvPr>
        <xdr:cNvPicPr>
          <a:picLocks noChangeAspect="1"/>
        </xdr:cNvPicPr>
      </xdr:nvPicPr>
      <xdr:blipFill>
        <a:blip xmlns:r="http://schemas.openxmlformats.org/officeDocument/2006/relationships" r:embed="rId1"/>
        <a:stretch>
          <a:fillRect/>
        </a:stretch>
      </xdr:blipFill>
      <xdr:spPr>
        <a:xfrm>
          <a:off x="361950" y="266699"/>
          <a:ext cx="8159750" cy="4229101"/>
        </a:xfrm>
        <a:prstGeom prst="rect">
          <a:avLst/>
        </a:prstGeom>
      </xdr:spPr>
    </xdr:pic>
    <xdr:clientData/>
  </xdr:twoCellAnchor>
  <xdr:twoCellAnchor editAs="oneCell">
    <xdr:from>
      <xdr:col>1</xdr:col>
      <xdr:colOff>106680</xdr:colOff>
      <xdr:row>3</xdr:row>
      <xdr:rowOff>30480</xdr:rowOff>
    </xdr:from>
    <xdr:to>
      <xdr:col>12</xdr:col>
      <xdr:colOff>400989</xdr:colOff>
      <xdr:row>22</xdr:row>
      <xdr:rowOff>118607</xdr:rowOff>
    </xdr:to>
    <xdr:pic>
      <xdr:nvPicPr>
        <xdr:cNvPr id="3" name="Picture 2">
          <a:extLst>
            <a:ext uri="{FF2B5EF4-FFF2-40B4-BE49-F238E27FC236}">
              <a16:creationId xmlns:a16="http://schemas.microsoft.com/office/drawing/2014/main" id="{490EE622-3777-9B2D-A985-0EC1132289B7}"/>
            </a:ext>
          </a:extLst>
        </xdr:cNvPr>
        <xdr:cNvPicPr>
          <a:picLocks noChangeAspect="1"/>
        </xdr:cNvPicPr>
      </xdr:nvPicPr>
      <xdr:blipFill>
        <a:blip xmlns:r="http://schemas.openxmlformats.org/officeDocument/2006/relationships" r:embed="rId2"/>
        <a:stretch>
          <a:fillRect/>
        </a:stretch>
      </xdr:blipFill>
      <xdr:spPr>
        <a:xfrm>
          <a:off x="441960" y="12123420"/>
          <a:ext cx="6725589" cy="3562847"/>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1.bin"/><Relationship Id="rId1" Type="http://schemas.openxmlformats.org/officeDocument/2006/relationships/hyperlink" Target="https://www.actuary.org/sites/default/files/2023-05/ChangDef.LifeInsur_0.pdf"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4FCE99-A54E-4537-BFE2-A832AEEFB915}">
  <dimension ref="A1:K37"/>
  <sheetViews>
    <sheetView workbookViewId="0">
      <selection sqref="A1:K37"/>
    </sheetView>
  </sheetViews>
  <sheetFormatPr defaultRowHeight="14.4" x14ac:dyDescent="0.3"/>
  <sheetData>
    <row r="1" spans="1:11" x14ac:dyDescent="0.3">
      <c r="A1" s="28"/>
      <c r="B1" s="28"/>
      <c r="C1" s="28"/>
      <c r="D1" s="28"/>
      <c r="E1" s="28"/>
      <c r="F1" s="28"/>
      <c r="G1" s="28"/>
      <c r="H1" s="28"/>
      <c r="I1" s="28"/>
      <c r="J1" s="28"/>
      <c r="K1" s="28"/>
    </row>
    <row r="2" spans="1:11" x14ac:dyDescent="0.3">
      <c r="A2" s="28"/>
      <c r="B2" s="28"/>
      <c r="C2" s="28"/>
      <c r="D2" s="28"/>
      <c r="E2" s="28"/>
      <c r="F2" s="28"/>
      <c r="G2" s="28"/>
      <c r="H2" s="28"/>
      <c r="I2" s="28"/>
      <c r="J2" s="28"/>
      <c r="K2" s="28"/>
    </row>
    <row r="3" spans="1:11" x14ac:dyDescent="0.3">
      <c r="A3" s="28"/>
      <c r="B3" s="28"/>
      <c r="C3" s="28"/>
      <c r="D3" s="28"/>
      <c r="E3" s="28"/>
      <c r="F3" s="28"/>
      <c r="G3" s="28"/>
      <c r="H3" s="28"/>
      <c r="I3" s="28"/>
      <c r="J3" s="28"/>
      <c r="K3" s="28"/>
    </row>
    <row r="4" spans="1:11" x14ac:dyDescent="0.3">
      <c r="A4" s="28"/>
      <c r="B4" s="28"/>
      <c r="C4" s="28"/>
      <c r="D4" s="28"/>
      <c r="E4" s="28"/>
      <c r="F4" s="28"/>
      <c r="G4" s="28"/>
      <c r="H4" s="28"/>
      <c r="I4" s="28"/>
      <c r="J4" s="28"/>
      <c r="K4" s="28"/>
    </row>
    <row r="5" spans="1:11" x14ac:dyDescent="0.3">
      <c r="A5" s="28"/>
      <c r="B5" s="28"/>
      <c r="C5" s="28"/>
      <c r="D5" s="28"/>
      <c r="E5" s="28"/>
      <c r="F5" s="28"/>
      <c r="G5" s="28"/>
      <c r="H5" s="28"/>
      <c r="I5" s="28"/>
      <c r="J5" s="28"/>
      <c r="K5" s="28"/>
    </row>
    <row r="6" spans="1:11" x14ac:dyDescent="0.3">
      <c r="A6" s="28"/>
      <c r="B6" s="28"/>
      <c r="C6" s="28"/>
      <c r="D6" s="28"/>
      <c r="E6" s="28"/>
      <c r="F6" s="28"/>
      <c r="G6" s="28"/>
      <c r="H6" s="28"/>
      <c r="I6" s="28"/>
      <c r="J6" s="28"/>
      <c r="K6" s="28"/>
    </row>
    <row r="7" spans="1:11" x14ac:dyDescent="0.3">
      <c r="A7" s="28"/>
      <c r="B7" s="28"/>
      <c r="C7" s="28"/>
      <c r="D7" s="28"/>
      <c r="E7" s="28"/>
      <c r="F7" s="28"/>
      <c r="G7" s="28"/>
      <c r="H7" s="28"/>
      <c r="I7" s="28"/>
      <c r="J7" s="28"/>
      <c r="K7" s="28"/>
    </row>
    <row r="8" spans="1:11" x14ac:dyDescent="0.3">
      <c r="A8" s="28"/>
      <c r="B8" s="28"/>
      <c r="C8" s="28"/>
      <c r="D8" s="28"/>
      <c r="E8" s="28"/>
      <c r="F8" s="28"/>
      <c r="G8" s="28"/>
      <c r="H8" s="28"/>
      <c r="I8" s="28"/>
      <c r="J8" s="28"/>
      <c r="K8" s="28"/>
    </row>
    <row r="9" spans="1:11" x14ac:dyDescent="0.3">
      <c r="A9" s="28"/>
      <c r="B9" s="28"/>
      <c r="C9" s="28"/>
      <c r="D9" s="28"/>
      <c r="E9" s="28"/>
      <c r="F9" s="28"/>
      <c r="G9" s="28"/>
      <c r="H9" s="28"/>
      <c r="I9" s="28"/>
      <c r="J9" s="28"/>
      <c r="K9" s="28"/>
    </row>
    <row r="10" spans="1:11" x14ac:dyDescent="0.3">
      <c r="A10" s="28"/>
      <c r="B10" s="28"/>
      <c r="C10" s="28"/>
      <c r="D10" s="28"/>
      <c r="E10" s="28"/>
      <c r="F10" s="28"/>
      <c r="G10" s="28"/>
      <c r="H10" s="28"/>
      <c r="I10" s="28"/>
      <c r="J10" s="28"/>
      <c r="K10" s="28"/>
    </row>
    <row r="11" spans="1:11" x14ac:dyDescent="0.3">
      <c r="A11" s="28"/>
      <c r="B11" s="28"/>
      <c r="C11" s="28"/>
      <c r="D11" s="28"/>
      <c r="E11" s="28"/>
      <c r="F11" s="28"/>
      <c r="G11" s="28"/>
      <c r="H11" s="28"/>
      <c r="I11" s="28"/>
      <c r="J11" s="28"/>
      <c r="K11" s="28"/>
    </row>
    <row r="12" spans="1:11" x14ac:dyDescent="0.3">
      <c r="A12" s="28"/>
      <c r="B12" s="28"/>
      <c r="C12" s="28"/>
      <c r="D12" s="28"/>
      <c r="E12" s="28"/>
      <c r="F12" s="28"/>
      <c r="G12" s="28"/>
      <c r="H12" s="28"/>
      <c r="I12" s="28"/>
      <c r="J12" s="28"/>
      <c r="K12" s="28"/>
    </row>
    <row r="13" spans="1:11" x14ac:dyDescent="0.3">
      <c r="A13" s="28"/>
      <c r="B13" s="28"/>
      <c r="C13" s="28"/>
      <c r="D13" s="28"/>
      <c r="E13" s="28"/>
      <c r="F13" s="28"/>
      <c r="G13" s="28"/>
      <c r="H13" s="28"/>
      <c r="I13" s="28"/>
      <c r="J13" s="28"/>
      <c r="K13" s="28"/>
    </row>
    <row r="14" spans="1:11" x14ac:dyDescent="0.3">
      <c r="A14" s="28"/>
      <c r="B14" s="28"/>
      <c r="C14" s="28"/>
      <c r="D14" s="28"/>
      <c r="E14" s="28"/>
      <c r="F14" s="28"/>
      <c r="G14" s="28"/>
      <c r="H14" s="28"/>
      <c r="I14" s="28"/>
      <c r="J14" s="28"/>
      <c r="K14" s="28"/>
    </row>
    <row r="15" spans="1:11" x14ac:dyDescent="0.3">
      <c r="A15" s="28"/>
      <c r="B15" s="28"/>
      <c r="C15" s="28"/>
      <c r="D15" s="28"/>
      <c r="E15" s="28"/>
      <c r="F15" s="28"/>
      <c r="G15" s="28"/>
      <c r="H15" s="28"/>
      <c r="I15" s="28"/>
      <c r="J15" s="28"/>
      <c r="K15" s="28"/>
    </row>
    <row r="16" spans="1:11" x14ac:dyDescent="0.3">
      <c r="A16" s="28"/>
      <c r="B16" s="28"/>
      <c r="C16" s="28"/>
      <c r="D16" s="28"/>
      <c r="E16" s="28"/>
      <c r="F16" s="28"/>
      <c r="G16" s="28"/>
      <c r="H16" s="28"/>
      <c r="I16" s="28"/>
      <c r="J16" s="28"/>
      <c r="K16" s="28"/>
    </row>
    <row r="17" spans="1:11" x14ac:dyDescent="0.3">
      <c r="A17" s="28"/>
      <c r="B17" s="28"/>
      <c r="C17" s="28"/>
      <c r="D17" s="28"/>
      <c r="E17" s="28"/>
      <c r="F17" s="28"/>
      <c r="G17" s="28"/>
      <c r="H17" s="28"/>
      <c r="I17" s="28"/>
      <c r="J17" s="28"/>
      <c r="K17" s="28"/>
    </row>
    <row r="18" spans="1:11" x14ac:dyDescent="0.3">
      <c r="A18" s="28"/>
      <c r="B18" s="28"/>
      <c r="C18" s="28"/>
      <c r="D18" s="28"/>
      <c r="E18" s="28"/>
      <c r="F18" s="28"/>
      <c r="G18" s="28"/>
      <c r="H18" s="28"/>
      <c r="I18" s="28"/>
      <c r="J18" s="28"/>
      <c r="K18" s="28"/>
    </row>
    <row r="19" spans="1:11" x14ac:dyDescent="0.3">
      <c r="A19" s="28"/>
      <c r="B19" s="28"/>
      <c r="C19" s="28"/>
      <c r="D19" s="28"/>
      <c r="E19" s="28"/>
      <c r="F19" s="28"/>
      <c r="G19" s="28"/>
      <c r="H19" s="28"/>
      <c r="I19" s="28"/>
      <c r="J19" s="28"/>
      <c r="K19" s="28"/>
    </row>
    <row r="20" spans="1:11" x14ac:dyDescent="0.3">
      <c r="A20" s="28"/>
      <c r="B20" s="28"/>
      <c r="C20" s="28"/>
      <c r="D20" s="28"/>
      <c r="E20" s="28"/>
      <c r="F20" s="28"/>
      <c r="G20" s="28"/>
      <c r="H20" s="28"/>
      <c r="I20" s="28"/>
      <c r="J20" s="28"/>
      <c r="K20" s="28"/>
    </row>
    <row r="21" spans="1:11" x14ac:dyDescent="0.3">
      <c r="A21" s="28"/>
      <c r="B21" s="28"/>
      <c r="C21" s="28"/>
      <c r="D21" s="28"/>
      <c r="E21" s="28"/>
      <c r="F21" s="28"/>
      <c r="G21" s="28"/>
      <c r="H21" s="28"/>
      <c r="I21" s="28"/>
      <c r="J21" s="28"/>
      <c r="K21" s="28"/>
    </row>
    <row r="22" spans="1:11" x14ac:dyDescent="0.3">
      <c r="A22" s="28"/>
      <c r="B22" s="28"/>
      <c r="C22" s="28"/>
      <c r="D22" s="28"/>
      <c r="E22" s="28"/>
      <c r="F22" s="28"/>
      <c r="G22" s="28"/>
      <c r="H22" s="28"/>
      <c r="I22" s="28"/>
      <c r="J22" s="28"/>
      <c r="K22" s="28"/>
    </row>
    <row r="23" spans="1:11" x14ac:dyDescent="0.3">
      <c r="A23" s="28"/>
      <c r="B23" s="28"/>
      <c r="C23" s="28"/>
      <c r="D23" s="28"/>
      <c r="E23" s="28"/>
      <c r="F23" s="28"/>
      <c r="G23" s="28"/>
      <c r="H23" s="28"/>
      <c r="I23" s="28"/>
      <c r="J23" s="28"/>
      <c r="K23" s="28"/>
    </row>
    <row r="24" spans="1:11" x14ac:dyDescent="0.3">
      <c r="A24" s="28"/>
      <c r="B24" s="28"/>
      <c r="C24" s="28"/>
      <c r="D24" s="28"/>
      <c r="E24" s="28"/>
      <c r="F24" s="28"/>
      <c r="G24" s="28"/>
      <c r="H24" s="28"/>
      <c r="I24" s="28"/>
      <c r="J24" s="28"/>
      <c r="K24" s="28"/>
    </row>
    <row r="25" spans="1:11" x14ac:dyDescent="0.3">
      <c r="A25" s="28"/>
      <c r="B25" s="28"/>
      <c r="C25" s="28"/>
      <c r="D25" s="28"/>
      <c r="E25" s="28"/>
      <c r="F25" s="28"/>
      <c r="G25" s="28"/>
      <c r="H25" s="28"/>
      <c r="I25" s="28"/>
      <c r="J25" s="28"/>
      <c r="K25" s="28"/>
    </row>
    <row r="26" spans="1:11" x14ac:dyDescent="0.3">
      <c r="A26" s="28"/>
      <c r="B26" s="28"/>
      <c r="C26" s="28"/>
      <c r="D26" s="28"/>
      <c r="E26" s="28"/>
      <c r="F26" s="28"/>
      <c r="G26" s="28"/>
      <c r="H26" s="28"/>
      <c r="I26" s="28"/>
      <c r="J26" s="28"/>
      <c r="K26" s="28"/>
    </row>
    <row r="27" spans="1:11" x14ac:dyDescent="0.3">
      <c r="A27" s="28"/>
      <c r="B27" s="28"/>
      <c r="C27" s="28"/>
      <c r="D27" s="28"/>
      <c r="E27" s="28"/>
      <c r="F27" s="28"/>
      <c r="G27" s="28"/>
      <c r="H27" s="28"/>
      <c r="I27" s="28"/>
      <c r="J27" s="28"/>
      <c r="K27" s="28"/>
    </row>
    <row r="28" spans="1:11" x14ac:dyDescent="0.3">
      <c r="A28" s="28"/>
      <c r="B28" s="28"/>
      <c r="C28" s="28"/>
      <c r="D28" s="28"/>
      <c r="E28" s="28"/>
      <c r="F28" s="28"/>
      <c r="G28" s="28"/>
      <c r="H28" s="28"/>
      <c r="I28" s="28"/>
      <c r="J28" s="28"/>
      <c r="K28" s="28"/>
    </row>
    <row r="29" spans="1:11" x14ac:dyDescent="0.3">
      <c r="A29" s="28"/>
      <c r="B29" s="28"/>
      <c r="C29" s="28"/>
      <c r="D29" s="28"/>
      <c r="E29" s="28"/>
      <c r="F29" s="28"/>
      <c r="G29" s="28"/>
      <c r="H29" s="28"/>
      <c r="I29" s="28"/>
      <c r="J29" s="28"/>
      <c r="K29" s="28"/>
    </row>
    <row r="30" spans="1:11" x14ac:dyDescent="0.3">
      <c r="A30" s="28"/>
      <c r="B30" s="28"/>
      <c r="C30" s="28"/>
      <c r="D30" s="28"/>
      <c r="E30" s="28"/>
      <c r="F30" s="28"/>
      <c r="G30" s="28"/>
      <c r="H30" s="28"/>
      <c r="I30" s="28"/>
      <c r="J30" s="28"/>
      <c r="K30" s="28"/>
    </row>
    <row r="31" spans="1:11" x14ac:dyDescent="0.3">
      <c r="A31" s="28"/>
      <c r="B31" s="28"/>
      <c r="C31" s="28"/>
      <c r="D31" s="28"/>
      <c r="E31" s="28"/>
      <c r="F31" s="28"/>
      <c r="G31" s="28"/>
      <c r="H31" s="28"/>
      <c r="I31" s="28"/>
      <c r="J31" s="28"/>
      <c r="K31" s="28"/>
    </row>
    <row r="32" spans="1:11" x14ac:dyDescent="0.3">
      <c r="A32" s="28"/>
      <c r="B32" s="28"/>
      <c r="C32" s="28"/>
      <c r="D32" s="28"/>
      <c r="E32" s="28"/>
      <c r="F32" s="28"/>
      <c r="G32" s="28"/>
      <c r="H32" s="28"/>
      <c r="I32" s="28"/>
      <c r="J32" s="28"/>
      <c r="K32" s="28"/>
    </row>
    <row r="33" spans="1:11" x14ac:dyDescent="0.3">
      <c r="A33" s="28"/>
      <c r="B33" s="28"/>
      <c r="C33" s="28"/>
      <c r="D33" s="28"/>
      <c r="E33" s="28"/>
      <c r="F33" s="28"/>
      <c r="G33" s="28"/>
      <c r="H33" s="28"/>
      <c r="I33" s="28"/>
      <c r="J33" s="28"/>
      <c r="K33" s="28"/>
    </row>
    <row r="34" spans="1:11" x14ac:dyDescent="0.3">
      <c r="A34" s="28"/>
      <c r="B34" s="28"/>
      <c r="C34" s="28"/>
      <c r="D34" s="28"/>
      <c r="E34" s="28"/>
      <c r="F34" s="28"/>
      <c r="G34" s="28"/>
      <c r="H34" s="28"/>
      <c r="I34" s="28"/>
      <c r="J34" s="28"/>
      <c r="K34" s="28"/>
    </row>
    <row r="35" spans="1:11" x14ac:dyDescent="0.3">
      <c r="A35" s="28"/>
      <c r="B35" s="28"/>
      <c r="C35" s="28"/>
      <c r="D35" s="28"/>
      <c r="E35" s="28"/>
      <c r="F35" s="28"/>
      <c r="G35" s="28"/>
      <c r="H35" s="28"/>
      <c r="I35" s="28"/>
      <c r="J35" s="28"/>
      <c r="K35" s="28"/>
    </row>
    <row r="36" spans="1:11" x14ac:dyDescent="0.3">
      <c r="A36" s="28"/>
      <c r="B36" s="28"/>
      <c r="C36" s="28"/>
      <c r="D36" s="28"/>
      <c r="E36" s="28"/>
      <c r="F36" s="28"/>
      <c r="G36" s="28"/>
      <c r="H36" s="28"/>
      <c r="I36" s="28"/>
      <c r="J36" s="28"/>
      <c r="K36" s="28"/>
    </row>
    <row r="37" spans="1:11" x14ac:dyDescent="0.3">
      <c r="A37" s="28"/>
      <c r="B37" s="28"/>
      <c r="C37" s="28"/>
      <c r="D37" s="28"/>
      <c r="E37" s="28"/>
      <c r="F37" s="28"/>
      <c r="G37" s="28"/>
      <c r="H37" s="28"/>
      <c r="I37" s="28"/>
      <c r="J37" s="28"/>
      <c r="K37" s="28"/>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3D74ED-D114-4711-B0DD-3A12161A558D}">
  <dimension ref="A1:AJ73"/>
  <sheetViews>
    <sheetView topLeftCell="A36" workbookViewId="0">
      <selection activeCell="Q67" sqref="Q67"/>
    </sheetView>
  </sheetViews>
  <sheetFormatPr defaultRowHeight="14.4" x14ac:dyDescent="0.3"/>
  <cols>
    <col min="1" max="2" width="4.88671875" customWidth="1"/>
  </cols>
  <sheetData>
    <row r="1" spans="1:15" ht="28.2" customHeight="1" x14ac:dyDescent="0.3">
      <c r="A1" s="44" t="s">
        <v>34</v>
      </c>
      <c r="B1" s="55"/>
      <c r="C1" s="55"/>
      <c r="D1" s="55"/>
      <c r="E1" s="55"/>
      <c r="F1" s="55"/>
      <c r="G1" s="55"/>
      <c r="H1" s="55"/>
      <c r="I1" s="55"/>
      <c r="J1" s="55"/>
      <c r="K1" s="55"/>
      <c r="L1" s="55"/>
      <c r="M1" s="55"/>
      <c r="N1" s="55"/>
      <c r="O1" s="55"/>
    </row>
    <row r="2" spans="1:15" x14ac:dyDescent="0.3">
      <c r="A2" s="31" t="s">
        <v>30</v>
      </c>
    </row>
    <row r="3" spans="1:15" x14ac:dyDescent="0.3">
      <c r="C3" s="34" t="s">
        <v>35</v>
      </c>
    </row>
    <row r="24" spans="1:14" ht="15.6" customHeight="1" x14ac:dyDescent="0.3">
      <c r="A24" s="31"/>
    </row>
    <row r="25" spans="1:14" ht="4.2" customHeight="1" x14ac:dyDescent="0.3">
      <c r="A25" s="31"/>
    </row>
    <row r="26" spans="1:14" hidden="1" x14ac:dyDescent="0.3">
      <c r="A26" s="31"/>
    </row>
    <row r="27" spans="1:14" hidden="1" x14ac:dyDescent="0.3">
      <c r="A27" s="31"/>
    </row>
    <row r="28" spans="1:14" hidden="1" x14ac:dyDescent="0.3">
      <c r="A28" s="31"/>
    </row>
    <row r="29" spans="1:14" hidden="1" x14ac:dyDescent="0.3">
      <c r="A29" s="31"/>
    </row>
    <row r="30" spans="1:14" hidden="1" x14ac:dyDescent="0.3">
      <c r="A30" s="31"/>
    </row>
    <row r="31" spans="1:14" hidden="1" x14ac:dyDescent="0.3">
      <c r="A31" s="31"/>
    </row>
    <row r="32" spans="1:14" x14ac:dyDescent="0.3">
      <c r="B32" s="56" t="s">
        <v>12</v>
      </c>
      <c r="C32" s="56"/>
      <c r="D32" s="56"/>
      <c r="E32" s="56"/>
      <c r="F32" s="56"/>
      <c r="G32" s="56"/>
      <c r="H32" s="56"/>
      <c r="I32" s="56"/>
      <c r="J32" s="56"/>
      <c r="K32" s="56"/>
      <c r="L32" s="56"/>
      <c r="M32" s="56"/>
      <c r="N32" s="56"/>
    </row>
    <row r="33" spans="2:14" x14ac:dyDescent="0.3">
      <c r="B33" s="56"/>
      <c r="C33" s="56"/>
      <c r="D33" s="56"/>
      <c r="E33" s="56"/>
      <c r="F33" s="56"/>
      <c r="G33" s="56"/>
      <c r="H33" s="56"/>
      <c r="I33" s="56"/>
      <c r="J33" s="56"/>
      <c r="K33" s="56"/>
      <c r="L33" s="56"/>
      <c r="M33" s="56"/>
      <c r="N33" s="56"/>
    </row>
    <row r="34" spans="2:14" x14ac:dyDescent="0.3">
      <c r="B34" s="56"/>
      <c r="C34" s="56"/>
      <c r="D34" s="56"/>
      <c r="E34" s="56"/>
      <c r="F34" s="56"/>
      <c r="G34" s="56"/>
      <c r="H34" s="56"/>
      <c r="I34" s="56"/>
      <c r="J34" s="56"/>
      <c r="K34" s="56"/>
      <c r="L34" s="56"/>
      <c r="M34" s="56"/>
      <c r="N34" s="56"/>
    </row>
    <row r="57" spans="1:36" x14ac:dyDescent="0.3">
      <c r="A57" s="27" t="s">
        <v>19</v>
      </c>
    </row>
    <row r="59" spans="1:36" ht="18.899999999999999" customHeight="1" x14ac:dyDescent="0.3">
      <c r="A59" s="29" t="s">
        <v>10</v>
      </c>
      <c r="B59" s="30"/>
      <c r="C59" s="30"/>
      <c r="D59" s="30"/>
      <c r="E59" s="30"/>
      <c r="F59" s="30"/>
      <c r="G59" s="30"/>
      <c r="H59" s="30"/>
      <c r="I59" s="30"/>
      <c r="J59" s="30"/>
      <c r="K59" s="30"/>
      <c r="L59" s="30"/>
      <c r="M59" s="30"/>
      <c r="N59" s="30"/>
    </row>
    <row r="60" spans="1:36" ht="30" customHeight="1" x14ac:dyDescent="0.3">
      <c r="A60" s="58" t="s">
        <v>20</v>
      </c>
      <c r="B60" s="44"/>
      <c r="C60" s="44"/>
      <c r="D60" s="44"/>
      <c r="E60" s="44"/>
      <c r="F60" s="44"/>
      <c r="G60" s="44"/>
      <c r="H60" s="44"/>
      <c r="I60" s="44"/>
      <c r="J60" s="44"/>
      <c r="K60" s="44"/>
      <c r="L60" s="44"/>
      <c r="M60" s="44"/>
      <c r="N60" s="44"/>
      <c r="O60" s="44"/>
      <c r="P60" s="15" t="s">
        <v>0</v>
      </c>
    </row>
    <row r="61" spans="1:36" ht="46.5" customHeight="1" x14ac:dyDescent="0.3">
      <c r="B61" s="48" t="s">
        <v>18</v>
      </c>
      <c r="C61" s="44"/>
      <c r="D61" s="44"/>
      <c r="E61" s="44"/>
      <c r="F61" s="44"/>
      <c r="G61" s="44"/>
      <c r="H61" s="44"/>
      <c r="I61" s="44"/>
      <c r="J61" s="44"/>
      <c r="K61" s="44"/>
      <c r="L61" s="44"/>
      <c r="M61" s="44"/>
      <c r="N61" s="44"/>
      <c r="O61" s="44"/>
    </row>
    <row r="62" spans="1:36" ht="60.75" customHeight="1" x14ac:dyDescent="0.3">
      <c r="B62" s="61" t="s">
        <v>13</v>
      </c>
      <c r="C62" s="44"/>
      <c r="D62" s="44"/>
      <c r="E62" s="44"/>
      <c r="F62" s="44"/>
      <c r="G62" s="44"/>
      <c r="H62" s="44"/>
      <c r="I62" s="44"/>
      <c r="J62" s="44"/>
      <c r="K62" s="44"/>
      <c r="L62" s="44"/>
      <c r="M62" s="44"/>
      <c r="N62" s="44"/>
      <c r="O62" s="44"/>
    </row>
    <row r="63" spans="1:36" ht="13.5" customHeight="1" x14ac:dyDescent="0.3">
      <c r="A63" s="13" t="s">
        <v>11</v>
      </c>
      <c r="B63" s="19"/>
      <c r="C63" s="18"/>
      <c r="D63" s="18"/>
      <c r="E63" s="18"/>
      <c r="F63" s="18"/>
      <c r="G63" s="18"/>
      <c r="H63" s="18"/>
      <c r="I63" s="18"/>
      <c r="J63" s="18"/>
      <c r="K63" s="18"/>
      <c r="L63" s="18"/>
      <c r="M63" s="18"/>
      <c r="N63" s="18"/>
      <c r="O63" s="18"/>
      <c r="V63" s="51"/>
      <c r="W63" s="51"/>
      <c r="X63" s="51"/>
      <c r="Y63" s="51"/>
      <c r="Z63" s="51"/>
      <c r="AA63" s="51"/>
      <c r="AB63" s="51"/>
      <c r="AC63" s="51"/>
      <c r="AD63" s="51"/>
      <c r="AE63" s="26"/>
      <c r="AF63" s="24"/>
      <c r="AG63" s="24"/>
      <c r="AH63" s="24"/>
      <c r="AI63" s="24"/>
      <c r="AJ63" s="24"/>
    </row>
    <row r="64" spans="1:36" ht="14.4" customHeight="1" x14ac:dyDescent="0.3">
      <c r="A64" s="13" t="s">
        <v>26</v>
      </c>
      <c r="V64" s="52"/>
      <c r="W64" s="47"/>
      <c r="X64" s="47"/>
      <c r="Y64" s="47"/>
      <c r="Z64" s="47"/>
      <c r="AA64" s="47"/>
      <c r="AB64" s="47"/>
      <c r="AC64" s="47"/>
      <c r="AD64" s="47"/>
      <c r="AE64" s="47"/>
      <c r="AF64" s="47"/>
      <c r="AG64" s="47"/>
      <c r="AH64" s="47"/>
      <c r="AI64" s="47"/>
      <c r="AJ64" s="47"/>
    </row>
    <row r="65" spans="1:36" x14ac:dyDescent="0.3">
      <c r="A65" s="13"/>
      <c r="B65" s="13" t="s">
        <v>22</v>
      </c>
      <c r="V65" s="52"/>
      <c r="W65" s="47"/>
      <c r="X65" s="47"/>
      <c r="Y65" s="47"/>
      <c r="Z65" s="53"/>
      <c r="AA65" s="53"/>
      <c r="AB65" s="53"/>
      <c r="AC65" s="53"/>
      <c r="AD65" s="53"/>
      <c r="AE65" s="53"/>
      <c r="AF65" s="53"/>
      <c r="AG65" s="53"/>
      <c r="AH65" s="53"/>
      <c r="AI65" s="53"/>
      <c r="AJ65" s="53"/>
    </row>
    <row r="66" spans="1:36" ht="59.4" customHeight="1" x14ac:dyDescent="0.3">
      <c r="C66" s="57" t="s">
        <v>25</v>
      </c>
      <c r="D66" s="57"/>
      <c r="E66" s="57"/>
      <c r="F66" s="57"/>
      <c r="G66" s="57"/>
      <c r="H66" s="57"/>
      <c r="I66" s="57"/>
      <c r="J66" s="57"/>
      <c r="K66" s="57"/>
      <c r="L66" s="57"/>
      <c r="M66" s="57"/>
      <c r="N66" s="57"/>
      <c r="O66" s="57"/>
      <c r="V66" s="52"/>
      <c r="W66" s="47"/>
      <c r="X66" s="47"/>
      <c r="Y66" s="47"/>
      <c r="Z66" s="54"/>
      <c r="AA66" s="54"/>
      <c r="AB66" s="54"/>
      <c r="AC66" s="54"/>
      <c r="AD66" s="54"/>
      <c r="AE66" s="54"/>
      <c r="AF66" s="54"/>
      <c r="AG66" s="54"/>
      <c r="AH66" s="54"/>
      <c r="AI66" s="54"/>
      <c r="AJ66" s="54"/>
    </row>
    <row r="67" spans="1:36" ht="30.6" customHeight="1" x14ac:dyDescent="0.3">
      <c r="B67" s="58" t="s">
        <v>23</v>
      </c>
      <c r="C67" s="44"/>
      <c r="D67" s="44"/>
      <c r="E67" s="44"/>
      <c r="F67" s="44"/>
      <c r="G67" s="44"/>
      <c r="H67" s="44"/>
      <c r="I67" s="44"/>
      <c r="J67" s="44"/>
      <c r="K67" s="44"/>
      <c r="L67" s="44"/>
      <c r="M67" s="44"/>
      <c r="N67" s="44"/>
      <c r="O67" s="44"/>
      <c r="V67" s="45"/>
      <c r="W67" s="45"/>
      <c r="X67" s="46"/>
      <c r="Y67" s="46"/>
      <c r="Z67" s="46"/>
      <c r="AA67" s="46"/>
      <c r="AB67" s="46"/>
      <c r="AC67" s="46"/>
      <c r="AD67" s="46"/>
      <c r="AE67" s="46"/>
      <c r="AF67" s="46"/>
      <c r="AG67" s="46"/>
      <c r="AH67" s="46"/>
      <c r="AI67" s="46"/>
      <c r="AJ67" s="46"/>
    </row>
    <row r="68" spans="1:36" ht="69" customHeight="1" x14ac:dyDescent="0.3">
      <c r="C68" s="59" t="s">
        <v>24</v>
      </c>
      <c r="D68" s="60"/>
      <c r="E68" s="60"/>
      <c r="F68" s="60"/>
      <c r="G68" s="60"/>
      <c r="H68" s="60"/>
      <c r="I68" s="60"/>
      <c r="J68" s="60"/>
      <c r="K68" s="60"/>
      <c r="L68" s="60"/>
      <c r="M68" s="60"/>
      <c r="N68" s="60"/>
      <c r="O68" s="60"/>
      <c r="V68" s="47"/>
      <c r="W68" s="47"/>
      <c r="X68" s="47"/>
      <c r="Y68" s="47"/>
      <c r="Z68" s="47"/>
      <c r="AA68" s="47"/>
      <c r="AB68" s="47"/>
      <c r="AC68" s="47"/>
      <c r="AD68" s="47"/>
      <c r="AE68" s="47"/>
      <c r="AF68" s="47"/>
      <c r="AG68" s="47"/>
      <c r="AH68" s="47"/>
      <c r="AI68" s="47"/>
      <c r="AJ68" s="47"/>
    </row>
    <row r="69" spans="1:36" s="28" customFormat="1" ht="55.5" customHeight="1" x14ac:dyDescent="0.3">
      <c r="B69" s="50" t="s">
        <v>21</v>
      </c>
      <c r="C69" s="44"/>
      <c r="D69" s="44"/>
      <c r="E69" s="44"/>
      <c r="F69" s="44"/>
      <c r="G69" s="44"/>
      <c r="H69" s="44"/>
      <c r="I69" s="44"/>
      <c r="J69" s="44"/>
      <c r="K69" s="44"/>
      <c r="L69" s="44"/>
      <c r="M69" s="44"/>
      <c r="N69" s="44"/>
      <c r="O69" s="44"/>
      <c r="V69" s="47"/>
      <c r="W69" s="47"/>
      <c r="X69" s="47"/>
      <c r="Y69" s="47"/>
      <c r="Z69" s="47"/>
      <c r="AA69" s="47"/>
      <c r="AB69" s="47"/>
      <c r="AC69" s="47"/>
      <c r="AD69" s="47"/>
      <c r="AE69" s="47"/>
      <c r="AF69" s="47"/>
      <c r="AG69" s="47"/>
      <c r="AH69" s="47"/>
      <c r="AI69" s="47"/>
      <c r="AJ69" s="47"/>
    </row>
    <row r="70" spans="1:36" ht="30.6" customHeight="1" x14ac:dyDescent="0.3">
      <c r="A70" s="48" t="s">
        <v>28</v>
      </c>
      <c r="B70" s="44"/>
      <c r="C70" s="44"/>
      <c r="D70" s="44"/>
      <c r="E70" s="44"/>
      <c r="F70" s="44"/>
      <c r="G70" s="44"/>
      <c r="H70" s="44"/>
      <c r="I70" s="44"/>
      <c r="J70" s="44"/>
      <c r="K70" s="44"/>
      <c r="L70" s="44"/>
      <c r="M70" s="44"/>
      <c r="N70" s="44"/>
      <c r="O70" s="44"/>
      <c r="V70" s="47"/>
      <c r="W70" s="47"/>
      <c r="X70" s="47"/>
      <c r="Y70" s="47"/>
      <c r="Z70" s="47"/>
      <c r="AA70" s="47"/>
      <c r="AB70" s="47"/>
      <c r="AC70" s="47"/>
      <c r="AD70" s="47"/>
      <c r="AE70" s="47"/>
      <c r="AF70" s="47"/>
      <c r="AG70" s="47"/>
      <c r="AH70" s="47"/>
      <c r="AI70" s="47"/>
      <c r="AJ70" s="47"/>
    </row>
    <row r="71" spans="1:36" ht="29.1" customHeight="1" x14ac:dyDescent="0.3">
      <c r="A71" s="49" t="s">
        <v>27</v>
      </c>
      <c r="B71" s="49"/>
      <c r="C71" s="49"/>
      <c r="D71" s="49"/>
      <c r="E71" s="49"/>
      <c r="F71" s="49"/>
      <c r="G71" s="49"/>
      <c r="H71" s="49"/>
      <c r="I71" s="49"/>
      <c r="J71" s="49"/>
      <c r="K71" s="49"/>
      <c r="L71" s="49"/>
      <c r="M71" s="49"/>
      <c r="N71" s="49"/>
      <c r="O71" s="49"/>
      <c r="V71" s="47"/>
      <c r="W71" s="47"/>
      <c r="X71" s="47"/>
      <c r="Y71" s="47"/>
      <c r="Z71" s="47"/>
      <c r="AA71" s="47"/>
      <c r="AB71" s="47"/>
      <c r="AC71" s="47"/>
      <c r="AD71" s="47"/>
      <c r="AE71" s="47"/>
      <c r="AF71" s="47"/>
      <c r="AG71" s="47"/>
      <c r="AH71" s="47"/>
      <c r="AI71" s="47"/>
      <c r="AJ71" s="47"/>
    </row>
    <row r="72" spans="1:36" ht="32.4" customHeight="1" x14ac:dyDescent="0.3">
      <c r="A72" s="43" t="s">
        <v>9</v>
      </c>
      <c r="B72" s="44"/>
      <c r="C72" s="44"/>
      <c r="D72" s="44"/>
      <c r="E72" s="44"/>
      <c r="F72" s="44"/>
      <c r="G72" s="44"/>
      <c r="H72" s="44"/>
      <c r="I72" s="44"/>
      <c r="J72" s="44"/>
      <c r="K72" s="44"/>
      <c r="L72" s="44"/>
      <c r="M72" s="44"/>
      <c r="N72" s="44"/>
      <c r="O72" s="44"/>
      <c r="V72" s="25"/>
      <c r="W72" s="25"/>
      <c r="X72" s="25"/>
      <c r="Y72" s="25"/>
      <c r="Z72" s="25"/>
      <c r="AA72" s="25"/>
      <c r="AB72" s="25"/>
      <c r="AC72" s="25"/>
      <c r="AD72" s="25"/>
      <c r="AE72" s="25"/>
      <c r="AF72" s="25"/>
      <c r="AG72" s="25"/>
      <c r="AH72" s="25"/>
      <c r="AI72" s="25"/>
      <c r="AJ72" s="25"/>
    </row>
    <row r="73" spans="1:36" ht="15.6" x14ac:dyDescent="0.3">
      <c r="A73" s="14"/>
    </row>
  </sheetData>
  <sheetProtection sheet="1" objects="1" scenarios="1"/>
  <mergeCells count="25">
    <mergeCell ref="A1:O1"/>
    <mergeCell ref="B32:N32"/>
    <mergeCell ref="C66:O66"/>
    <mergeCell ref="B67:O67"/>
    <mergeCell ref="C68:O68"/>
    <mergeCell ref="A60:O60"/>
    <mergeCell ref="B61:O61"/>
    <mergeCell ref="B62:O62"/>
    <mergeCell ref="B33:N34"/>
    <mergeCell ref="V63:AD63"/>
    <mergeCell ref="V64:V66"/>
    <mergeCell ref="W64:Y66"/>
    <mergeCell ref="Z64:AJ64"/>
    <mergeCell ref="Z65:AJ65"/>
    <mergeCell ref="Z66:AJ66"/>
    <mergeCell ref="A72:O72"/>
    <mergeCell ref="V67:W67"/>
    <mergeCell ref="X67:AJ67"/>
    <mergeCell ref="V68:W70"/>
    <mergeCell ref="X68:AJ70"/>
    <mergeCell ref="V71:W71"/>
    <mergeCell ref="X71:AJ71"/>
    <mergeCell ref="A70:O70"/>
    <mergeCell ref="A71:O71"/>
    <mergeCell ref="B69:O69"/>
  </mergeCells>
  <hyperlinks>
    <hyperlink ref="A2" r:id="rId1" xr:uid="{E1B50AAC-DA7A-4700-A52F-D90B327D1530}"/>
  </hyperlinks>
  <pageMargins left="1" right="1" top="1" bottom="1" header="0.5" footer="0.5"/>
  <pageSetup fitToHeight="0" orientation="landscape"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B7409E-B432-4104-B383-2D561F32DB97}">
  <dimension ref="A1:C25"/>
  <sheetViews>
    <sheetView tabSelected="1" zoomScaleNormal="100" workbookViewId="0">
      <selection activeCell="B6" sqref="B6"/>
    </sheetView>
  </sheetViews>
  <sheetFormatPr defaultRowHeight="14.4" x14ac:dyDescent="0.3"/>
  <cols>
    <col min="1" max="1" width="65.5546875" customWidth="1"/>
    <col min="2" max="2" width="11.88671875" customWidth="1"/>
    <col min="3" max="3" width="75.5546875" customWidth="1"/>
  </cols>
  <sheetData>
    <row r="1" spans="1:3" x14ac:dyDescent="0.3">
      <c r="A1" s="70" t="s">
        <v>17</v>
      </c>
      <c r="B1" s="71"/>
      <c r="C1" s="72"/>
    </row>
    <row r="2" spans="1:3" x14ac:dyDescent="0.3">
      <c r="A2" s="64" t="s">
        <v>1</v>
      </c>
      <c r="B2" s="65"/>
      <c r="C2" s="66"/>
    </row>
    <row r="3" spans="1:3" x14ac:dyDescent="0.3">
      <c r="A3" s="17" t="s">
        <v>3</v>
      </c>
      <c r="B3" s="17" t="s">
        <v>4</v>
      </c>
      <c r="C3" s="17" t="s">
        <v>2</v>
      </c>
    </row>
    <row r="4" spans="1:3" ht="43.2" x14ac:dyDescent="0.3">
      <c r="A4" s="1" t="s">
        <v>29</v>
      </c>
      <c r="B4" s="9">
        <v>0.02</v>
      </c>
      <c r="C4" s="3" t="s">
        <v>37</v>
      </c>
    </row>
    <row r="5" spans="1:3" ht="28.8" x14ac:dyDescent="0.3">
      <c r="A5" s="2" t="s">
        <v>14</v>
      </c>
      <c r="B5" s="10">
        <v>2026</v>
      </c>
      <c r="C5" s="3"/>
    </row>
    <row r="6" spans="1:3" ht="28.8" x14ac:dyDescent="0.3">
      <c r="A6" s="2" t="s">
        <v>15</v>
      </c>
      <c r="B6" s="10">
        <v>2025</v>
      </c>
      <c r="C6" s="3"/>
    </row>
    <row r="7" spans="1:3" x14ac:dyDescent="0.3">
      <c r="A7" s="73" t="s">
        <v>33</v>
      </c>
      <c r="B7" s="74"/>
      <c r="C7" s="75"/>
    </row>
    <row r="8" spans="1:3" ht="28.8" x14ac:dyDescent="0.3">
      <c r="A8" s="2" t="str">
        <f>_xlfn.CONCAT("Valuation Interest Rate for ",Adjust_Yr,)</f>
        <v>Valuation Interest Rate for 2025</v>
      </c>
      <c r="B8" s="11">
        <v>3.4999999999999996E-2</v>
      </c>
      <c r="C8" s="3" t="str">
        <f>_xlfn.CONCAT("Prescribed US valuation interest rate for life insurance with guarantee durations of more than 20 years issued in ",Adjust_Yr)</f>
        <v>Prescribed US valuation interest rate for life insurance with guarantee durations of more than 20 years issued in 2025</v>
      </c>
    </row>
    <row r="9" spans="1:3" ht="43.8" thickBot="1" x14ac:dyDescent="0.35">
      <c r="A9" s="4" t="s">
        <v>5</v>
      </c>
      <c r="B9" s="12">
        <v>0.02</v>
      </c>
      <c r="C9" s="5" t="str">
        <f>_xlfn.CONCAT("The 60-month average of the applicable federal midterm rates (rounded to the nearest whole percentage point) effective as of the beginning of each of the calendar month ending in December, ",  +Val_Rate_Chg_Yr-2," for purposes of IRC Section 7702(f)(11).")</f>
        <v>The 60-month average of the applicable federal midterm rates (rounded to the nearest whole percentage point) effective as of the beginning of each of the calendar month ending in December, 2023 for purposes of IRC Section 7702(f)(11).</v>
      </c>
    </row>
    <row r="10" spans="1:3" x14ac:dyDescent="0.3">
      <c r="A10" s="16" t="s">
        <v>6</v>
      </c>
      <c r="B10" s="7"/>
      <c r="C10" s="8"/>
    </row>
    <row r="11" spans="1:3" ht="15" thickBot="1" x14ac:dyDescent="0.35">
      <c r="A11" s="6"/>
      <c r="B11" s="7"/>
      <c r="C11" s="8"/>
    </row>
    <row r="12" spans="1:3" x14ac:dyDescent="0.3">
      <c r="A12" s="67" t="str">
        <f>_xlfn.CONCAT("CALCULATED OUTPUT - 7702 FLOOR RATES FOR POLICIES ISSUED IN ",Tax_Rate_Calc_Year," BASED ON THE ASSUMPTIONS INPUTS ABOVE")</f>
        <v>CALCULATED OUTPUT - 7702 FLOOR RATES FOR POLICIES ISSUED IN 2026 BASED ON THE ASSUMPTIONS INPUTS ABOVE</v>
      </c>
      <c r="B12" s="68"/>
      <c r="C12" s="69"/>
    </row>
    <row r="13" spans="1:3" ht="43.2" x14ac:dyDescent="0.3">
      <c r="A13" s="35" t="s">
        <v>16</v>
      </c>
      <c r="B13" s="36" t="str">
        <f>IF(OR(Tax_Rate_Calc_Year-Adjust_Yr=1,Tax_Rate_Calc_Year=2021),"yes","No")</f>
        <v>yes</v>
      </c>
      <c r="C13" s="37" t="s">
        <v>36</v>
      </c>
    </row>
    <row r="14" spans="1:3" ht="16.2" x14ac:dyDescent="0.3">
      <c r="A14" s="38" t="s">
        <v>7</v>
      </c>
      <c r="B14" s="39">
        <f>IF(Tax_Rate_Calc_Year=2021,0.02,IF(Adj_Yr="YES",MIN(MIN(Val_Rate,Avg_AFIR),0.04),Current_Accumulation_Test_Minimum_Rate))</f>
        <v>0.02</v>
      </c>
      <c r="C14" s="37"/>
    </row>
    <row r="15" spans="1:3" ht="16.8" thickBot="1" x14ac:dyDescent="0.35">
      <c r="A15" s="40" t="s">
        <v>8</v>
      </c>
      <c r="B15" s="41">
        <f>Applicable_Accumulation_Test_Minimum_Rate+0.02</f>
        <v>0.04</v>
      </c>
      <c r="C15" s="42"/>
    </row>
    <row r="16" spans="1:3" ht="27.9" customHeight="1" x14ac:dyDescent="0.3">
      <c r="A16" s="62" t="s">
        <v>9</v>
      </c>
      <c r="B16" s="63"/>
      <c r="C16" s="63"/>
    </row>
    <row r="19" spans="1:1" x14ac:dyDescent="0.3">
      <c r="A19" s="20"/>
    </row>
    <row r="20" spans="1:1" x14ac:dyDescent="0.3">
      <c r="A20" s="21"/>
    </row>
    <row r="21" spans="1:1" x14ac:dyDescent="0.3">
      <c r="A21" s="23"/>
    </row>
    <row r="22" spans="1:1" x14ac:dyDescent="0.3">
      <c r="A22" s="21"/>
    </row>
    <row r="23" spans="1:1" x14ac:dyDescent="0.3">
      <c r="A23" s="23"/>
    </row>
    <row r="24" spans="1:1" x14ac:dyDescent="0.3">
      <c r="A24" s="21"/>
    </row>
    <row r="25" spans="1:1" x14ac:dyDescent="0.3">
      <c r="A25" s="22"/>
    </row>
  </sheetData>
  <sheetProtection algorithmName="SHA-512" hashValue="7x581ZPjAqzrXKjuS9ijkd0ej678VORRn/pfJN2J14OYJIMouVNoJ8EtYtJfNHpq20e0TRM1uwdgOmRjpQ5aBw==" saltValue="8weLErYXSjcSOC+f0qja5w==" spinCount="100000" sheet="1" selectLockedCells="1"/>
  <mergeCells count="5">
    <mergeCell ref="A16:C16"/>
    <mergeCell ref="A2:C2"/>
    <mergeCell ref="A12:C12"/>
    <mergeCell ref="A1:C1"/>
    <mergeCell ref="A7:C7"/>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5F0278A6-F7B1-4529-953F-D4539CBC9562}">
          <x14:formula1>
            <xm:f>RateValidation!$A$2:$A$102</xm:f>
          </x14:formula1>
          <xm:sqref>B8 B4</xm:sqref>
        </x14:dataValidation>
        <x14:dataValidation type="list" allowBlank="1" showInputMessage="1" showErrorMessage="1" xr:uid="{FF6FCC73-A24B-4BD9-8EC7-A493A981FDEB}">
          <x14:formula1>
            <xm:f>RateValidation!$C$2:$C$27</xm:f>
          </x14:formula1>
          <xm:sqref>B9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43454D-B3A6-4093-B4B4-EE2BD71763A6}">
  <dimension ref="A1:C119"/>
  <sheetViews>
    <sheetView topLeftCell="A2" workbookViewId="0">
      <selection activeCell="A2" sqref="A2:A102"/>
    </sheetView>
  </sheetViews>
  <sheetFormatPr defaultRowHeight="14.4" x14ac:dyDescent="0.3"/>
  <cols>
    <col min="1" max="1" width="10.44140625" customWidth="1"/>
    <col min="2" max="2" width="2.6640625" customWidth="1"/>
    <col min="3" max="3" width="10" customWidth="1"/>
  </cols>
  <sheetData>
    <row r="1" spans="1:3" ht="43.2" x14ac:dyDescent="0.3">
      <c r="A1" s="18" t="s">
        <v>31</v>
      </c>
      <c r="C1" t="s">
        <v>32</v>
      </c>
    </row>
    <row r="2" spans="1:3" x14ac:dyDescent="0.3">
      <c r="A2" s="32">
        <v>0</v>
      </c>
      <c r="C2" s="32">
        <v>0</v>
      </c>
    </row>
    <row r="3" spans="1:3" x14ac:dyDescent="0.3">
      <c r="A3" s="33">
        <f>A2+0.0025</f>
        <v>2.5000000000000001E-3</v>
      </c>
      <c r="C3" s="33">
        <f>C2+0.01</f>
        <v>0.01</v>
      </c>
    </row>
    <row r="4" spans="1:3" x14ac:dyDescent="0.3">
      <c r="A4" s="33">
        <f t="shared" ref="A4:A67" si="0">A3+0.0025</f>
        <v>5.0000000000000001E-3</v>
      </c>
      <c r="C4" s="33">
        <f t="shared" ref="C4:C27" si="1">C3+0.01</f>
        <v>0.02</v>
      </c>
    </row>
    <row r="5" spans="1:3" x14ac:dyDescent="0.3">
      <c r="A5" s="33">
        <f t="shared" si="0"/>
        <v>7.4999999999999997E-3</v>
      </c>
      <c r="C5" s="33">
        <f t="shared" si="1"/>
        <v>0.03</v>
      </c>
    </row>
    <row r="6" spans="1:3" x14ac:dyDescent="0.3">
      <c r="A6" s="33">
        <f t="shared" si="0"/>
        <v>0.01</v>
      </c>
      <c r="C6" s="33">
        <f t="shared" si="1"/>
        <v>0.04</v>
      </c>
    </row>
    <row r="7" spans="1:3" x14ac:dyDescent="0.3">
      <c r="A7" s="33">
        <f t="shared" si="0"/>
        <v>1.2500000000000001E-2</v>
      </c>
      <c r="C7" s="33">
        <f t="shared" si="1"/>
        <v>0.05</v>
      </c>
    </row>
    <row r="8" spans="1:3" x14ac:dyDescent="0.3">
      <c r="A8" s="33">
        <f t="shared" si="0"/>
        <v>1.5000000000000001E-2</v>
      </c>
      <c r="C8" s="33">
        <f t="shared" si="1"/>
        <v>6.0000000000000005E-2</v>
      </c>
    </row>
    <row r="9" spans="1:3" x14ac:dyDescent="0.3">
      <c r="A9" s="33">
        <f t="shared" si="0"/>
        <v>1.7500000000000002E-2</v>
      </c>
      <c r="C9" s="33">
        <f t="shared" si="1"/>
        <v>7.0000000000000007E-2</v>
      </c>
    </row>
    <row r="10" spans="1:3" x14ac:dyDescent="0.3">
      <c r="A10" s="33">
        <f t="shared" si="0"/>
        <v>0.02</v>
      </c>
      <c r="C10" s="33">
        <f t="shared" si="1"/>
        <v>0.08</v>
      </c>
    </row>
    <row r="11" spans="1:3" x14ac:dyDescent="0.3">
      <c r="A11" s="33">
        <f t="shared" si="0"/>
        <v>2.2499999999999999E-2</v>
      </c>
      <c r="C11" s="33">
        <f t="shared" si="1"/>
        <v>0.09</v>
      </c>
    </row>
    <row r="12" spans="1:3" x14ac:dyDescent="0.3">
      <c r="A12" s="33">
        <f t="shared" si="0"/>
        <v>2.4999999999999998E-2</v>
      </c>
      <c r="C12" s="33">
        <f t="shared" si="1"/>
        <v>9.9999999999999992E-2</v>
      </c>
    </row>
    <row r="13" spans="1:3" x14ac:dyDescent="0.3">
      <c r="A13" s="33">
        <f t="shared" si="0"/>
        <v>2.7499999999999997E-2</v>
      </c>
      <c r="C13" s="33">
        <f t="shared" si="1"/>
        <v>0.10999999999999999</v>
      </c>
    </row>
    <row r="14" spans="1:3" x14ac:dyDescent="0.3">
      <c r="A14" s="33">
        <f t="shared" si="0"/>
        <v>2.9999999999999995E-2</v>
      </c>
      <c r="C14" s="33">
        <f t="shared" si="1"/>
        <v>0.11999999999999998</v>
      </c>
    </row>
    <row r="15" spans="1:3" x14ac:dyDescent="0.3">
      <c r="A15" s="33">
        <f t="shared" si="0"/>
        <v>3.2499999999999994E-2</v>
      </c>
      <c r="C15" s="33">
        <f t="shared" si="1"/>
        <v>0.12999999999999998</v>
      </c>
    </row>
    <row r="16" spans="1:3" x14ac:dyDescent="0.3">
      <c r="A16" s="33">
        <f t="shared" si="0"/>
        <v>3.4999999999999996E-2</v>
      </c>
      <c r="C16" s="33">
        <f t="shared" si="1"/>
        <v>0.13999999999999999</v>
      </c>
    </row>
    <row r="17" spans="1:3" x14ac:dyDescent="0.3">
      <c r="A17" s="33">
        <f t="shared" si="0"/>
        <v>3.7499999999999999E-2</v>
      </c>
      <c r="C17" s="33">
        <f t="shared" si="1"/>
        <v>0.15</v>
      </c>
    </row>
    <row r="18" spans="1:3" x14ac:dyDescent="0.3">
      <c r="A18" s="33">
        <f t="shared" si="0"/>
        <v>0.04</v>
      </c>
      <c r="C18" s="33">
        <f t="shared" si="1"/>
        <v>0.16</v>
      </c>
    </row>
    <row r="19" spans="1:3" x14ac:dyDescent="0.3">
      <c r="A19" s="33">
        <f t="shared" si="0"/>
        <v>4.2500000000000003E-2</v>
      </c>
      <c r="C19" s="33">
        <f t="shared" si="1"/>
        <v>0.17</v>
      </c>
    </row>
    <row r="20" spans="1:3" x14ac:dyDescent="0.3">
      <c r="A20" s="33">
        <f t="shared" si="0"/>
        <v>4.5000000000000005E-2</v>
      </c>
      <c r="C20" s="33">
        <f t="shared" si="1"/>
        <v>0.18000000000000002</v>
      </c>
    </row>
    <row r="21" spans="1:3" x14ac:dyDescent="0.3">
      <c r="A21" s="33">
        <f t="shared" si="0"/>
        <v>4.7500000000000007E-2</v>
      </c>
      <c r="C21" s="33">
        <f t="shared" si="1"/>
        <v>0.19000000000000003</v>
      </c>
    </row>
    <row r="22" spans="1:3" x14ac:dyDescent="0.3">
      <c r="A22" s="33">
        <f t="shared" si="0"/>
        <v>5.000000000000001E-2</v>
      </c>
      <c r="C22" s="33">
        <f t="shared" si="1"/>
        <v>0.20000000000000004</v>
      </c>
    </row>
    <row r="23" spans="1:3" x14ac:dyDescent="0.3">
      <c r="A23" s="33">
        <f t="shared" si="0"/>
        <v>5.2500000000000012E-2</v>
      </c>
      <c r="C23" s="33">
        <f t="shared" si="1"/>
        <v>0.21000000000000005</v>
      </c>
    </row>
    <row r="24" spans="1:3" x14ac:dyDescent="0.3">
      <c r="A24" s="33">
        <f t="shared" si="0"/>
        <v>5.5000000000000014E-2</v>
      </c>
      <c r="C24" s="33">
        <f t="shared" si="1"/>
        <v>0.22000000000000006</v>
      </c>
    </row>
    <row r="25" spans="1:3" x14ac:dyDescent="0.3">
      <c r="A25" s="33">
        <f t="shared" si="0"/>
        <v>5.7500000000000016E-2</v>
      </c>
      <c r="C25" s="33">
        <f t="shared" si="1"/>
        <v>0.23000000000000007</v>
      </c>
    </row>
    <row r="26" spans="1:3" x14ac:dyDescent="0.3">
      <c r="A26" s="33">
        <f t="shared" si="0"/>
        <v>6.0000000000000019E-2</v>
      </c>
      <c r="C26" s="33">
        <f t="shared" si="1"/>
        <v>0.24000000000000007</v>
      </c>
    </row>
    <row r="27" spans="1:3" x14ac:dyDescent="0.3">
      <c r="A27" s="33">
        <f t="shared" si="0"/>
        <v>6.2500000000000014E-2</v>
      </c>
      <c r="C27" s="33">
        <f t="shared" si="1"/>
        <v>0.25000000000000006</v>
      </c>
    </row>
    <row r="28" spans="1:3" x14ac:dyDescent="0.3">
      <c r="A28" s="33">
        <f t="shared" si="0"/>
        <v>6.5000000000000016E-2</v>
      </c>
      <c r="C28" s="33"/>
    </row>
    <row r="29" spans="1:3" x14ac:dyDescent="0.3">
      <c r="A29" s="33">
        <f t="shared" si="0"/>
        <v>6.7500000000000018E-2</v>
      </c>
      <c r="C29" s="33"/>
    </row>
    <row r="30" spans="1:3" x14ac:dyDescent="0.3">
      <c r="A30" s="33">
        <f t="shared" si="0"/>
        <v>7.0000000000000021E-2</v>
      </c>
      <c r="C30" s="33"/>
    </row>
    <row r="31" spans="1:3" x14ac:dyDescent="0.3">
      <c r="A31" s="33">
        <f t="shared" si="0"/>
        <v>7.2500000000000023E-2</v>
      </c>
      <c r="C31" s="33"/>
    </row>
    <row r="32" spans="1:3" x14ac:dyDescent="0.3">
      <c r="A32" s="33">
        <f t="shared" si="0"/>
        <v>7.5000000000000025E-2</v>
      </c>
      <c r="C32" s="33"/>
    </row>
    <row r="33" spans="1:3" x14ac:dyDescent="0.3">
      <c r="A33" s="33">
        <f t="shared" si="0"/>
        <v>7.7500000000000027E-2</v>
      </c>
      <c r="C33" s="33"/>
    </row>
    <row r="34" spans="1:3" x14ac:dyDescent="0.3">
      <c r="A34" s="33">
        <f t="shared" si="0"/>
        <v>8.0000000000000029E-2</v>
      </c>
      <c r="C34" s="33"/>
    </row>
    <row r="35" spans="1:3" x14ac:dyDescent="0.3">
      <c r="A35" s="33">
        <f t="shared" si="0"/>
        <v>8.2500000000000032E-2</v>
      </c>
      <c r="C35" s="33"/>
    </row>
    <row r="36" spans="1:3" x14ac:dyDescent="0.3">
      <c r="A36" s="33">
        <f t="shared" si="0"/>
        <v>8.5000000000000034E-2</v>
      </c>
      <c r="C36" s="33"/>
    </row>
    <row r="37" spans="1:3" x14ac:dyDescent="0.3">
      <c r="A37" s="33">
        <f t="shared" si="0"/>
        <v>8.7500000000000036E-2</v>
      </c>
      <c r="C37" s="33"/>
    </row>
    <row r="38" spans="1:3" x14ac:dyDescent="0.3">
      <c r="A38" s="33">
        <f t="shared" si="0"/>
        <v>9.0000000000000038E-2</v>
      </c>
      <c r="C38" s="33"/>
    </row>
    <row r="39" spans="1:3" x14ac:dyDescent="0.3">
      <c r="A39" s="33">
        <f t="shared" si="0"/>
        <v>9.2500000000000041E-2</v>
      </c>
      <c r="C39" s="33"/>
    </row>
    <row r="40" spans="1:3" x14ac:dyDescent="0.3">
      <c r="A40" s="33">
        <f t="shared" si="0"/>
        <v>9.5000000000000043E-2</v>
      </c>
      <c r="C40" s="33"/>
    </row>
    <row r="41" spans="1:3" x14ac:dyDescent="0.3">
      <c r="A41" s="33">
        <f t="shared" si="0"/>
        <v>9.7500000000000045E-2</v>
      </c>
      <c r="C41" s="33"/>
    </row>
    <row r="42" spans="1:3" x14ac:dyDescent="0.3">
      <c r="A42" s="33">
        <f t="shared" si="0"/>
        <v>0.10000000000000005</v>
      </c>
      <c r="C42" s="33"/>
    </row>
    <row r="43" spans="1:3" x14ac:dyDescent="0.3">
      <c r="A43" s="33">
        <f t="shared" si="0"/>
        <v>0.10250000000000005</v>
      </c>
      <c r="C43" s="33"/>
    </row>
    <row r="44" spans="1:3" x14ac:dyDescent="0.3">
      <c r="A44" s="33">
        <f t="shared" si="0"/>
        <v>0.10500000000000005</v>
      </c>
      <c r="C44" s="33"/>
    </row>
    <row r="45" spans="1:3" x14ac:dyDescent="0.3">
      <c r="A45" s="33">
        <f t="shared" si="0"/>
        <v>0.10750000000000005</v>
      </c>
      <c r="C45" s="33"/>
    </row>
    <row r="46" spans="1:3" x14ac:dyDescent="0.3">
      <c r="A46" s="33">
        <f t="shared" si="0"/>
        <v>0.11000000000000006</v>
      </c>
      <c r="C46" s="33"/>
    </row>
    <row r="47" spans="1:3" x14ac:dyDescent="0.3">
      <c r="A47" s="33">
        <f t="shared" si="0"/>
        <v>0.11250000000000006</v>
      </c>
      <c r="C47" s="33"/>
    </row>
    <row r="48" spans="1:3" x14ac:dyDescent="0.3">
      <c r="A48" s="33">
        <f t="shared" si="0"/>
        <v>0.11500000000000006</v>
      </c>
      <c r="C48" s="33"/>
    </row>
    <row r="49" spans="1:3" x14ac:dyDescent="0.3">
      <c r="A49" s="33">
        <f t="shared" si="0"/>
        <v>0.11750000000000006</v>
      </c>
      <c r="C49" s="33"/>
    </row>
    <row r="50" spans="1:3" x14ac:dyDescent="0.3">
      <c r="A50" s="33">
        <f t="shared" si="0"/>
        <v>0.12000000000000006</v>
      </c>
      <c r="C50" s="33"/>
    </row>
    <row r="51" spans="1:3" x14ac:dyDescent="0.3">
      <c r="A51" s="33">
        <f t="shared" si="0"/>
        <v>0.12250000000000007</v>
      </c>
      <c r="C51" s="33"/>
    </row>
    <row r="52" spans="1:3" x14ac:dyDescent="0.3">
      <c r="A52" s="33">
        <f t="shared" si="0"/>
        <v>0.12500000000000006</v>
      </c>
      <c r="C52" s="33"/>
    </row>
    <row r="53" spans="1:3" x14ac:dyDescent="0.3">
      <c r="A53" s="33">
        <f t="shared" si="0"/>
        <v>0.12750000000000006</v>
      </c>
      <c r="C53" s="33"/>
    </row>
    <row r="54" spans="1:3" x14ac:dyDescent="0.3">
      <c r="A54" s="33">
        <f t="shared" si="0"/>
        <v>0.13000000000000006</v>
      </c>
      <c r="C54" s="33"/>
    </row>
    <row r="55" spans="1:3" x14ac:dyDescent="0.3">
      <c r="A55" s="33">
        <f t="shared" si="0"/>
        <v>0.13250000000000006</v>
      </c>
      <c r="C55" s="33"/>
    </row>
    <row r="56" spans="1:3" x14ac:dyDescent="0.3">
      <c r="A56" s="33">
        <f t="shared" si="0"/>
        <v>0.13500000000000006</v>
      </c>
      <c r="C56" s="33"/>
    </row>
    <row r="57" spans="1:3" x14ac:dyDescent="0.3">
      <c r="A57" s="33">
        <f t="shared" si="0"/>
        <v>0.13750000000000007</v>
      </c>
      <c r="C57" s="33"/>
    </row>
    <row r="58" spans="1:3" x14ac:dyDescent="0.3">
      <c r="A58" s="33">
        <f t="shared" si="0"/>
        <v>0.14000000000000007</v>
      </c>
      <c r="C58" s="33"/>
    </row>
    <row r="59" spans="1:3" x14ac:dyDescent="0.3">
      <c r="A59" s="33">
        <f t="shared" si="0"/>
        <v>0.14250000000000007</v>
      </c>
      <c r="C59" s="33"/>
    </row>
    <row r="60" spans="1:3" x14ac:dyDescent="0.3">
      <c r="A60" s="33">
        <f t="shared" si="0"/>
        <v>0.14500000000000007</v>
      </c>
      <c r="C60" s="33"/>
    </row>
    <row r="61" spans="1:3" x14ac:dyDescent="0.3">
      <c r="A61" s="33">
        <f t="shared" si="0"/>
        <v>0.14750000000000008</v>
      </c>
      <c r="C61" s="33"/>
    </row>
    <row r="62" spans="1:3" x14ac:dyDescent="0.3">
      <c r="A62" s="33">
        <f t="shared" si="0"/>
        <v>0.15000000000000008</v>
      </c>
      <c r="C62" s="33"/>
    </row>
    <row r="63" spans="1:3" x14ac:dyDescent="0.3">
      <c r="A63" s="33">
        <f t="shared" si="0"/>
        <v>0.15250000000000008</v>
      </c>
      <c r="C63" s="33"/>
    </row>
    <row r="64" spans="1:3" x14ac:dyDescent="0.3">
      <c r="A64" s="33">
        <f t="shared" si="0"/>
        <v>0.15500000000000008</v>
      </c>
      <c r="C64" s="33"/>
    </row>
    <row r="65" spans="1:3" x14ac:dyDescent="0.3">
      <c r="A65" s="33">
        <f t="shared" si="0"/>
        <v>0.15750000000000008</v>
      </c>
      <c r="C65" s="33"/>
    </row>
    <row r="66" spans="1:3" x14ac:dyDescent="0.3">
      <c r="A66" s="33">
        <f t="shared" si="0"/>
        <v>0.16000000000000009</v>
      </c>
      <c r="C66" s="33"/>
    </row>
    <row r="67" spans="1:3" x14ac:dyDescent="0.3">
      <c r="A67" s="33">
        <f t="shared" si="0"/>
        <v>0.16250000000000009</v>
      </c>
      <c r="C67" s="33"/>
    </row>
    <row r="68" spans="1:3" x14ac:dyDescent="0.3">
      <c r="A68" s="33">
        <f t="shared" ref="A68:A102" si="2">A67+0.0025</f>
        <v>0.16500000000000009</v>
      </c>
      <c r="C68" s="33"/>
    </row>
    <row r="69" spans="1:3" x14ac:dyDescent="0.3">
      <c r="A69" s="33">
        <f t="shared" si="2"/>
        <v>0.16750000000000009</v>
      </c>
      <c r="C69" s="33"/>
    </row>
    <row r="70" spans="1:3" x14ac:dyDescent="0.3">
      <c r="A70" s="33">
        <f t="shared" si="2"/>
        <v>0.1700000000000001</v>
      </c>
      <c r="C70" s="33"/>
    </row>
    <row r="71" spans="1:3" x14ac:dyDescent="0.3">
      <c r="A71" s="33">
        <f t="shared" si="2"/>
        <v>0.1725000000000001</v>
      </c>
      <c r="C71" s="33"/>
    </row>
    <row r="72" spans="1:3" x14ac:dyDescent="0.3">
      <c r="A72" s="33">
        <f t="shared" si="2"/>
        <v>0.1750000000000001</v>
      </c>
      <c r="C72" s="33"/>
    </row>
    <row r="73" spans="1:3" x14ac:dyDescent="0.3">
      <c r="A73" s="33">
        <f t="shared" si="2"/>
        <v>0.1775000000000001</v>
      </c>
      <c r="C73" s="33"/>
    </row>
    <row r="74" spans="1:3" x14ac:dyDescent="0.3">
      <c r="A74" s="33">
        <f t="shared" si="2"/>
        <v>0.1800000000000001</v>
      </c>
      <c r="C74" s="33"/>
    </row>
    <row r="75" spans="1:3" x14ac:dyDescent="0.3">
      <c r="A75" s="33">
        <f t="shared" si="2"/>
        <v>0.18250000000000011</v>
      </c>
      <c r="C75" s="33"/>
    </row>
    <row r="76" spans="1:3" x14ac:dyDescent="0.3">
      <c r="A76" s="33">
        <f t="shared" si="2"/>
        <v>0.18500000000000011</v>
      </c>
      <c r="C76" s="33"/>
    </row>
    <row r="77" spans="1:3" x14ac:dyDescent="0.3">
      <c r="A77" s="33">
        <f t="shared" si="2"/>
        <v>0.18750000000000011</v>
      </c>
      <c r="C77" s="33"/>
    </row>
    <row r="78" spans="1:3" x14ac:dyDescent="0.3">
      <c r="A78" s="33">
        <f t="shared" si="2"/>
        <v>0.19000000000000011</v>
      </c>
      <c r="C78" s="33"/>
    </row>
    <row r="79" spans="1:3" x14ac:dyDescent="0.3">
      <c r="A79" s="33">
        <f t="shared" si="2"/>
        <v>0.19250000000000012</v>
      </c>
      <c r="C79" s="33"/>
    </row>
    <row r="80" spans="1:3" x14ac:dyDescent="0.3">
      <c r="A80" s="33">
        <f t="shared" si="2"/>
        <v>0.19500000000000012</v>
      </c>
      <c r="C80" s="33"/>
    </row>
    <row r="81" spans="1:3" x14ac:dyDescent="0.3">
      <c r="A81" s="33">
        <f t="shared" si="2"/>
        <v>0.19750000000000012</v>
      </c>
      <c r="C81" s="33"/>
    </row>
    <row r="82" spans="1:3" x14ac:dyDescent="0.3">
      <c r="A82" s="33">
        <f t="shared" si="2"/>
        <v>0.20000000000000012</v>
      </c>
      <c r="C82" s="33"/>
    </row>
    <row r="83" spans="1:3" x14ac:dyDescent="0.3">
      <c r="A83" s="33">
        <f t="shared" si="2"/>
        <v>0.20250000000000012</v>
      </c>
      <c r="C83" s="33"/>
    </row>
    <row r="84" spans="1:3" x14ac:dyDescent="0.3">
      <c r="A84" s="33">
        <f t="shared" si="2"/>
        <v>0.20500000000000013</v>
      </c>
      <c r="C84" s="33"/>
    </row>
    <row r="85" spans="1:3" x14ac:dyDescent="0.3">
      <c r="A85" s="33">
        <f t="shared" si="2"/>
        <v>0.20750000000000013</v>
      </c>
      <c r="C85" s="33"/>
    </row>
    <row r="86" spans="1:3" x14ac:dyDescent="0.3">
      <c r="A86" s="33">
        <f t="shared" si="2"/>
        <v>0.21000000000000013</v>
      </c>
      <c r="C86" s="33"/>
    </row>
    <row r="87" spans="1:3" x14ac:dyDescent="0.3">
      <c r="A87" s="33">
        <f t="shared" si="2"/>
        <v>0.21250000000000013</v>
      </c>
      <c r="C87" s="33"/>
    </row>
    <row r="88" spans="1:3" x14ac:dyDescent="0.3">
      <c r="A88" s="33">
        <f t="shared" si="2"/>
        <v>0.21500000000000014</v>
      </c>
      <c r="C88" s="33"/>
    </row>
    <row r="89" spans="1:3" x14ac:dyDescent="0.3">
      <c r="A89" s="33">
        <f t="shared" si="2"/>
        <v>0.21750000000000014</v>
      </c>
      <c r="C89" s="33"/>
    </row>
    <row r="90" spans="1:3" x14ac:dyDescent="0.3">
      <c r="A90" s="33">
        <f t="shared" si="2"/>
        <v>0.22000000000000014</v>
      </c>
      <c r="C90" s="33"/>
    </row>
    <row r="91" spans="1:3" x14ac:dyDescent="0.3">
      <c r="A91" s="33">
        <f t="shared" si="2"/>
        <v>0.22250000000000014</v>
      </c>
    </row>
    <row r="92" spans="1:3" x14ac:dyDescent="0.3">
      <c r="A92" s="33">
        <f t="shared" si="2"/>
        <v>0.22500000000000014</v>
      </c>
    </row>
    <row r="93" spans="1:3" x14ac:dyDescent="0.3">
      <c r="A93" s="33">
        <f t="shared" si="2"/>
        <v>0.22750000000000015</v>
      </c>
    </row>
    <row r="94" spans="1:3" x14ac:dyDescent="0.3">
      <c r="A94" s="33">
        <f t="shared" si="2"/>
        <v>0.23000000000000015</v>
      </c>
    </row>
    <row r="95" spans="1:3" x14ac:dyDescent="0.3">
      <c r="A95" s="33">
        <f t="shared" si="2"/>
        <v>0.23250000000000015</v>
      </c>
    </row>
    <row r="96" spans="1:3" x14ac:dyDescent="0.3">
      <c r="A96" s="33">
        <f t="shared" si="2"/>
        <v>0.23500000000000015</v>
      </c>
    </row>
    <row r="97" spans="1:1" x14ac:dyDescent="0.3">
      <c r="A97" s="33">
        <f t="shared" si="2"/>
        <v>0.23750000000000016</v>
      </c>
    </row>
    <row r="98" spans="1:1" x14ac:dyDescent="0.3">
      <c r="A98" s="33">
        <f t="shared" si="2"/>
        <v>0.24000000000000016</v>
      </c>
    </row>
    <row r="99" spans="1:1" x14ac:dyDescent="0.3">
      <c r="A99" s="33">
        <f t="shared" si="2"/>
        <v>0.24250000000000016</v>
      </c>
    </row>
    <row r="100" spans="1:1" x14ac:dyDescent="0.3">
      <c r="A100" s="33">
        <f t="shared" si="2"/>
        <v>0.24500000000000016</v>
      </c>
    </row>
    <row r="101" spans="1:1" x14ac:dyDescent="0.3">
      <c r="A101" s="33">
        <f t="shared" si="2"/>
        <v>0.24750000000000016</v>
      </c>
    </row>
    <row r="102" spans="1:1" x14ac:dyDescent="0.3">
      <c r="A102" s="33">
        <f t="shared" si="2"/>
        <v>0.25000000000000017</v>
      </c>
    </row>
    <row r="103" spans="1:1" x14ac:dyDescent="0.3">
      <c r="A103" s="33"/>
    </row>
    <row r="104" spans="1:1" x14ac:dyDescent="0.3">
      <c r="A104" s="33"/>
    </row>
    <row r="105" spans="1:1" x14ac:dyDescent="0.3">
      <c r="A105" s="33"/>
    </row>
    <row r="106" spans="1:1" x14ac:dyDescent="0.3">
      <c r="A106" s="33"/>
    </row>
    <row r="107" spans="1:1" x14ac:dyDescent="0.3">
      <c r="A107" s="33"/>
    </row>
    <row r="108" spans="1:1" x14ac:dyDescent="0.3">
      <c r="A108" s="33"/>
    </row>
    <row r="109" spans="1:1" x14ac:dyDescent="0.3">
      <c r="A109" s="33"/>
    </row>
    <row r="110" spans="1:1" x14ac:dyDescent="0.3">
      <c r="A110" s="33"/>
    </row>
    <row r="111" spans="1:1" x14ac:dyDescent="0.3">
      <c r="A111" s="33"/>
    </row>
    <row r="112" spans="1:1" x14ac:dyDescent="0.3">
      <c r="A112" s="33"/>
    </row>
    <row r="113" spans="1:1" x14ac:dyDescent="0.3">
      <c r="A113" s="33"/>
    </row>
    <row r="114" spans="1:1" x14ac:dyDescent="0.3">
      <c r="A114" s="33"/>
    </row>
    <row r="115" spans="1:1" x14ac:dyDescent="0.3">
      <c r="A115" s="33"/>
    </row>
    <row r="116" spans="1:1" x14ac:dyDescent="0.3">
      <c r="A116" s="33"/>
    </row>
    <row r="117" spans="1:1" x14ac:dyDescent="0.3">
      <c r="A117" s="33"/>
    </row>
    <row r="118" spans="1:1" x14ac:dyDescent="0.3">
      <c r="A118" s="33"/>
    </row>
    <row r="119" spans="1:1" x14ac:dyDescent="0.3">
      <c r="A119" s="3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10</vt:i4>
      </vt:variant>
    </vt:vector>
  </HeadingPairs>
  <TitlesOfParts>
    <vt:vector size="14" baseType="lpstr">
      <vt:lpstr>Intended Use &amp; Disclaimers</vt:lpstr>
      <vt:lpstr>Read Me</vt:lpstr>
      <vt:lpstr>Calculations</vt:lpstr>
      <vt:lpstr>RateValidation</vt:lpstr>
      <vt:lpstr>'Intended Use &amp; Disclaimers'!_Hlk196851899</vt:lpstr>
      <vt:lpstr>Adj_Yr</vt:lpstr>
      <vt:lpstr>Adjust_Yr</vt:lpstr>
      <vt:lpstr>Applicable_Accumulation_Test_Minimum_Rate</vt:lpstr>
      <vt:lpstr>Applicable_Guideline_Premium_Minimum_Rate</vt:lpstr>
      <vt:lpstr>Avg_AFIR</vt:lpstr>
      <vt:lpstr>Current_Accumulation_Test_Minimum_Rate</vt:lpstr>
      <vt:lpstr>Tax_Rate_Calc_Year</vt:lpstr>
      <vt:lpstr>Val_Rate</vt:lpstr>
      <vt:lpstr>Val_Rate_Chg_Yr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 M Delaney</dc:creator>
  <cp:lastModifiedBy>Ann M Delaney</cp:lastModifiedBy>
  <cp:lastPrinted>2025-09-15T18:31:10Z</cp:lastPrinted>
  <dcterms:created xsi:type="dcterms:W3CDTF">2024-06-18T20:25:56Z</dcterms:created>
  <dcterms:modified xsi:type="dcterms:W3CDTF">2026-02-09T20:35:33Z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dd5db4b-78fb-42ac-8616-2bbd1a698c72_Enabled">
    <vt:lpwstr>true</vt:lpwstr>
  </property>
  <property fmtid="{D5CDD505-2E9C-101B-9397-08002B2CF9AE}" pid="3" name="MSIP_Label_0dd5db4b-78fb-42ac-8616-2bbd1a698c72_SetDate">
    <vt:lpwstr>2024-06-18T20:48:24Z</vt:lpwstr>
  </property>
  <property fmtid="{D5CDD505-2E9C-101B-9397-08002B2CF9AE}" pid="4" name="MSIP_Label_0dd5db4b-78fb-42ac-8616-2bbd1a698c72_Method">
    <vt:lpwstr>Privileged</vt:lpwstr>
  </property>
  <property fmtid="{D5CDD505-2E9C-101B-9397-08002B2CF9AE}" pid="5" name="MSIP_Label_0dd5db4b-78fb-42ac-8616-2bbd1a698c72_Name">
    <vt:lpwstr>EXTERNAL</vt:lpwstr>
  </property>
  <property fmtid="{D5CDD505-2E9C-101B-9397-08002B2CF9AE}" pid="6" name="MSIP_Label_0dd5db4b-78fb-42ac-8616-2bbd1a698c72_SiteId">
    <vt:lpwstr>5d3e2773-e07f-4432-a630-1a0f68a28a05</vt:lpwstr>
  </property>
  <property fmtid="{D5CDD505-2E9C-101B-9397-08002B2CF9AE}" pid="7" name="MSIP_Label_0dd5db4b-78fb-42ac-8616-2bbd1a698c72_ActionId">
    <vt:lpwstr>cade1553-d110-4f97-bbcc-8a7cb6382047</vt:lpwstr>
  </property>
  <property fmtid="{D5CDD505-2E9C-101B-9397-08002B2CF9AE}" pid="8" name="MSIP_Label_0dd5db4b-78fb-42ac-8616-2bbd1a698c72_ContentBits">
    <vt:lpwstr>0</vt:lpwstr>
  </property>
  <property fmtid="{D5CDD505-2E9C-101B-9397-08002B2CF9AE}" pid="9" name="SV_QUERY_LIST_4F35BF76-6C0D-4D9B-82B2-816C12CF3733">
    <vt:lpwstr>empty_477D106A-C0D6-4607-AEBD-E2C9D60EA279</vt:lpwstr>
  </property>
  <property fmtid="{D5CDD505-2E9C-101B-9397-08002B2CF9AE}" pid="10" name="SV_HIDDEN_GRID_QUERY_LIST_4F35BF76-6C0D-4D9B-82B2-816C12CF3733">
    <vt:lpwstr>empty_477D106A-C0D6-4607-AEBD-E2C9D60EA279</vt:lpwstr>
  </property>
  <property fmtid="{D5CDD505-2E9C-101B-9397-08002B2CF9AE}" pid="11" name="MSIP_Label_dca07537-3519-4758-a98c-68d0ae03748e_Enabled">
    <vt:lpwstr>true</vt:lpwstr>
  </property>
  <property fmtid="{D5CDD505-2E9C-101B-9397-08002B2CF9AE}" pid="12" name="MSIP_Label_dca07537-3519-4758-a98c-68d0ae03748e_SetDate">
    <vt:lpwstr>2025-04-21T04:05:12Z</vt:lpwstr>
  </property>
  <property fmtid="{D5CDD505-2E9C-101B-9397-08002B2CF9AE}" pid="13" name="MSIP_Label_dca07537-3519-4758-a98c-68d0ae03748e_Method">
    <vt:lpwstr>Standard</vt:lpwstr>
  </property>
  <property fmtid="{D5CDD505-2E9C-101B-9397-08002B2CF9AE}" pid="14" name="MSIP_Label_dca07537-3519-4758-a98c-68d0ae03748e_Name">
    <vt:lpwstr>Internal Use</vt:lpwstr>
  </property>
  <property fmtid="{D5CDD505-2E9C-101B-9397-08002B2CF9AE}" pid="15" name="MSIP_Label_dca07537-3519-4758-a98c-68d0ae03748e_SiteId">
    <vt:lpwstr>e5bd3c32-3235-4c1d-a4e2-80e86c8cc2e7</vt:lpwstr>
  </property>
  <property fmtid="{D5CDD505-2E9C-101B-9397-08002B2CF9AE}" pid="16" name="MSIP_Label_dca07537-3519-4758-a98c-68d0ae03748e_ActionId">
    <vt:lpwstr>cdadf38d-d603-4b51-b456-3509f6714c62</vt:lpwstr>
  </property>
  <property fmtid="{D5CDD505-2E9C-101B-9397-08002B2CF9AE}" pid="17" name="MSIP_Label_dca07537-3519-4758-a98c-68d0ae03748e_ContentBits">
    <vt:lpwstr>0</vt:lpwstr>
  </property>
  <property fmtid="{D5CDD505-2E9C-101B-9397-08002B2CF9AE}" pid="18" name="MSIP_Label_dca07537-3519-4758-a98c-68d0ae03748e_Tag">
    <vt:lpwstr>10, 3, 0, 1</vt:lpwstr>
  </property>
</Properties>
</file>